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defaultThemeVersion="124226"/>
  <xr:revisionPtr revIDLastSave="0" documentId="13_ncr:1_{A2B9A7C4-53B0-43A2-9609-1F6C52DCB2F3}" xr6:coauthVersionLast="33" xr6:coauthVersionMax="33" xr10:uidLastSave="{00000000-0000-0000-0000-000000000000}"/>
  <bookViews>
    <workbookView xWindow="0" yWindow="0" windowWidth="21570" windowHeight="9405" tabRatio="894" xr2:uid="{00000000-000D-0000-FFFF-FFFF00000000}"/>
  </bookViews>
  <sheets>
    <sheet name="Cover Sheet" sheetId="25" r:id="rId1"/>
    <sheet name="Documentation" sheetId="22" r:id="rId2"/>
    <sheet name="Charts" sheetId="17" r:id="rId3"/>
    <sheet name="Base" sheetId="14" r:id="rId4"/>
    <sheet name="Foodstamps" sheetId="1" r:id="rId5"/>
    <sheet name="Mortgage" sheetId="2" r:id="rId6"/>
    <sheet name="EarnedIncome" sheetId="16" r:id="rId7"/>
    <sheet name="Medicaid" sheetId="3" r:id="rId8"/>
    <sheet name="Medicare" sheetId="4" r:id="rId9"/>
    <sheet name="MinWage" sheetId="5" r:id="rId10"/>
    <sheet name="OASI" sheetId="6" r:id="rId11"/>
    <sheet name="SSI" sheetId="24" r:id="rId12"/>
    <sheet name="SocSecu" sheetId="7" r:id="rId13"/>
    <sheet name="Unemp" sheetId="8" r:id="rId14"/>
    <sheet name="Unions" sheetId="9" r:id="rId15"/>
    <sheet name="Pell" sheetId="10" r:id="rId16"/>
    <sheet name="Veterans" sheetId="12" r:id="rId17"/>
    <sheet name="TANF" sheetId="13" r:id="rId18"/>
    <sheet name="TANF_state" sheetId="20" r:id="rId19"/>
  </sheets>
  <calcPr calcId="179017"/>
</workbook>
</file>

<file path=xl/calcChain.xml><?xml version="1.0" encoding="utf-8"?>
<calcChain xmlns="http://schemas.openxmlformats.org/spreadsheetml/2006/main">
  <c r="I1786" i="20" l="1"/>
  <c r="H1786" i="20"/>
  <c r="G1786" i="20"/>
  <c r="I1751" i="20"/>
  <c r="H1751" i="20"/>
  <c r="G1751" i="20"/>
  <c r="I1716" i="20"/>
  <c r="H1716" i="20"/>
  <c r="G1716" i="20"/>
  <c r="I1681" i="20"/>
  <c r="H1681" i="20"/>
  <c r="G1681" i="20"/>
  <c r="I1646" i="20"/>
  <c r="H1646" i="20"/>
  <c r="G1646" i="20"/>
  <c r="I1611" i="20"/>
  <c r="H1611" i="20"/>
  <c r="G1611" i="20"/>
  <c r="I1576" i="20"/>
  <c r="H1576" i="20"/>
  <c r="G1576" i="20"/>
  <c r="I1541" i="20"/>
  <c r="H1541" i="20"/>
  <c r="G1541" i="20"/>
  <c r="I1506" i="20"/>
  <c r="H1506" i="20"/>
  <c r="G1506" i="20"/>
  <c r="I1471" i="20"/>
  <c r="H1471" i="20"/>
  <c r="G1471" i="20"/>
  <c r="I1436" i="20"/>
  <c r="H1436" i="20"/>
  <c r="G1436" i="20"/>
  <c r="I1401" i="20"/>
  <c r="H1401" i="20"/>
  <c r="G1401" i="20"/>
  <c r="I1366" i="20"/>
  <c r="H1366" i="20"/>
  <c r="G1366" i="20"/>
  <c r="I1331" i="20"/>
  <c r="H1331" i="20"/>
  <c r="G1331" i="20"/>
  <c r="I1296" i="20"/>
  <c r="H1296" i="20"/>
  <c r="G1296" i="20"/>
  <c r="I1261" i="20"/>
  <c r="H1261" i="20"/>
  <c r="G1261" i="20"/>
  <c r="I1226" i="20"/>
  <c r="H1226" i="20"/>
  <c r="G1226" i="20"/>
  <c r="I1191" i="20"/>
  <c r="H1191" i="20"/>
  <c r="G1191" i="20"/>
  <c r="I1156" i="20"/>
  <c r="H1156" i="20"/>
  <c r="G1156" i="20"/>
  <c r="I1121" i="20"/>
  <c r="H1121" i="20"/>
  <c r="G1121" i="20"/>
  <c r="I1086" i="20"/>
  <c r="H1086" i="20"/>
  <c r="G1086" i="20"/>
  <c r="I1051" i="20"/>
  <c r="H1051" i="20"/>
  <c r="G1051" i="20"/>
  <c r="I1016" i="20"/>
  <c r="H1016" i="20"/>
  <c r="G1016" i="20"/>
  <c r="I981" i="20"/>
  <c r="H981" i="20"/>
  <c r="G981" i="20"/>
  <c r="I946" i="20"/>
  <c r="H946" i="20"/>
  <c r="G946" i="20"/>
  <c r="I911" i="20"/>
  <c r="H911" i="20"/>
  <c r="G911" i="20"/>
  <c r="I876" i="20"/>
  <c r="H876" i="20"/>
  <c r="G876" i="20"/>
  <c r="I841" i="20"/>
  <c r="H841" i="20"/>
  <c r="G841" i="20"/>
  <c r="I806" i="20"/>
  <c r="H806" i="20"/>
  <c r="G806" i="20"/>
  <c r="I771" i="20"/>
  <c r="H771" i="20"/>
  <c r="G771" i="20"/>
  <c r="I736" i="20"/>
  <c r="H736" i="20"/>
  <c r="G736" i="20"/>
  <c r="I701" i="20"/>
  <c r="H701" i="20"/>
  <c r="G701" i="20"/>
  <c r="I666" i="20"/>
  <c r="H666" i="20"/>
  <c r="G666" i="20"/>
  <c r="I631" i="20"/>
  <c r="H631" i="20"/>
  <c r="G631" i="20"/>
  <c r="I596" i="20"/>
  <c r="H596" i="20"/>
  <c r="G596" i="20"/>
  <c r="I561" i="20"/>
  <c r="H561" i="20"/>
  <c r="G561" i="20"/>
  <c r="I526" i="20"/>
  <c r="H526" i="20"/>
  <c r="G526" i="20"/>
  <c r="I491" i="20"/>
  <c r="H491" i="20"/>
  <c r="G491" i="20"/>
  <c r="I456" i="20"/>
  <c r="H456" i="20"/>
  <c r="G456" i="20"/>
  <c r="I421" i="20"/>
  <c r="H421" i="20"/>
  <c r="G421" i="20"/>
  <c r="I386" i="20"/>
  <c r="H386" i="20"/>
  <c r="G386" i="20"/>
  <c r="I351" i="20"/>
  <c r="H351" i="20"/>
  <c r="G351" i="20"/>
  <c r="I316" i="20"/>
  <c r="H316" i="20"/>
  <c r="G316" i="20"/>
  <c r="I281" i="20"/>
  <c r="H281" i="20"/>
  <c r="G281" i="20"/>
  <c r="I246" i="20"/>
  <c r="H246" i="20"/>
  <c r="G246" i="20"/>
  <c r="I211" i="20"/>
  <c r="H211" i="20"/>
  <c r="G211" i="20"/>
  <c r="I176" i="20"/>
  <c r="H176" i="20"/>
  <c r="G176" i="20"/>
  <c r="I141" i="20"/>
  <c r="H141" i="20"/>
  <c r="G141" i="20"/>
  <c r="I106" i="20"/>
  <c r="H106" i="20"/>
  <c r="G106" i="20"/>
  <c r="I71" i="20"/>
  <c r="H71" i="20"/>
  <c r="G71" i="20"/>
  <c r="I36" i="20"/>
  <c r="H36" i="20"/>
  <c r="G36" i="20"/>
  <c r="I1785" i="20"/>
  <c r="H1785" i="20"/>
  <c r="G1785" i="20"/>
  <c r="I1750" i="20"/>
  <c r="H1750" i="20"/>
  <c r="G1750" i="20"/>
  <c r="I1715" i="20"/>
  <c r="H1715" i="20"/>
  <c r="G1715" i="20"/>
  <c r="I1680" i="20"/>
  <c r="H1680" i="20"/>
  <c r="G1680" i="20"/>
  <c r="I1645" i="20"/>
  <c r="H1645" i="20"/>
  <c r="G1645" i="20"/>
  <c r="I1610" i="20"/>
  <c r="H1610" i="20"/>
  <c r="G1610" i="20"/>
  <c r="I1575" i="20"/>
  <c r="H1575" i="20"/>
  <c r="G1575" i="20"/>
  <c r="I1540" i="20"/>
  <c r="H1540" i="20"/>
  <c r="G1540" i="20"/>
  <c r="I1505" i="20"/>
  <c r="H1505" i="20"/>
  <c r="G1505" i="20"/>
  <c r="I1470" i="20"/>
  <c r="H1470" i="20"/>
  <c r="G1470" i="20"/>
  <c r="I1435" i="20"/>
  <c r="H1435" i="20"/>
  <c r="G1435" i="20"/>
  <c r="I1400" i="20"/>
  <c r="H1400" i="20"/>
  <c r="G1400" i="20"/>
  <c r="I1365" i="20"/>
  <c r="H1365" i="20"/>
  <c r="G1365" i="20"/>
  <c r="I1330" i="20"/>
  <c r="H1330" i="20"/>
  <c r="G1330" i="20"/>
  <c r="I1295" i="20"/>
  <c r="H1295" i="20"/>
  <c r="G1295" i="20"/>
  <c r="I1260" i="20"/>
  <c r="H1260" i="20"/>
  <c r="G1260" i="20"/>
  <c r="I1225" i="20"/>
  <c r="H1225" i="20"/>
  <c r="G1225" i="20"/>
  <c r="I1190" i="20"/>
  <c r="H1190" i="20"/>
  <c r="G1190" i="20"/>
  <c r="I1155" i="20"/>
  <c r="H1155" i="20"/>
  <c r="G1155" i="20"/>
  <c r="I1120" i="20"/>
  <c r="H1120" i="20"/>
  <c r="G1120" i="20"/>
  <c r="I1085" i="20"/>
  <c r="H1085" i="20"/>
  <c r="G1085" i="20"/>
  <c r="I1050" i="20"/>
  <c r="H1050" i="20"/>
  <c r="G1050" i="20"/>
  <c r="I1015" i="20"/>
  <c r="H1015" i="20"/>
  <c r="G1015" i="20"/>
  <c r="I980" i="20"/>
  <c r="H980" i="20"/>
  <c r="G980" i="20"/>
  <c r="I945" i="20"/>
  <c r="H945" i="20"/>
  <c r="G945" i="20"/>
  <c r="I910" i="20"/>
  <c r="H910" i="20"/>
  <c r="G910" i="20"/>
  <c r="I875" i="20"/>
  <c r="H875" i="20"/>
  <c r="G875" i="20"/>
  <c r="I840" i="20"/>
  <c r="H840" i="20"/>
  <c r="G840" i="20"/>
  <c r="I805" i="20"/>
  <c r="H805" i="20"/>
  <c r="G805" i="20"/>
  <c r="I770" i="20"/>
  <c r="H770" i="20"/>
  <c r="G770" i="20"/>
  <c r="I735" i="20"/>
  <c r="H735" i="20"/>
  <c r="G735" i="20"/>
  <c r="I700" i="20"/>
  <c r="H700" i="20"/>
  <c r="G700" i="20"/>
  <c r="I665" i="20"/>
  <c r="H665" i="20"/>
  <c r="G665" i="20"/>
  <c r="I630" i="20"/>
  <c r="H630" i="20"/>
  <c r="G630" i="20"/>
  <c r="I595" i="20"/>
  <c r="H595" i="20"/>
  <c r="G595" i="20"/>
  <c r="I560" i="20"/>
  <c r="H560" i="20"/>
  <c r="G560" i="20"/>
  <c r="I525" i="20"/>
  <c r="H525" i="20"/>
  <c r="G525" i="20"/>
  <c r="I490" i="20"/>
  <c r="H490" i="20"/>
  <c r="G490" i="20"/>
  <c r="I455" i="20"/>
  <c r="H455" i="20"/>
  <c r="G455" i="20"/>
  <c r="I420" i="20"/>
  <c r="H420" i="20"/>
  <c r="G420" i="20"/>
  <c r="I385" i="20"/>
  <c r="H385" i="20"/>
  <c r="G385" i="20"/>
  <c r="I350" i="20"/>
  <c r="H350" i="20"/>
  <c r="G350" i="20"/>
  <c r="I315" i="20"/>
  <c r="H315" i="20"/>
  <c r="G315" i="20"/>
  <c r="I280" i="20"/>
  <c r="H280" i="20"/>
  <c r="G280" i="20"/>
  <c r="I245" i="20"/>
  <c r="H245" i="20"/>
  <c r="G245" i="20"/>
  <c r="I210" i="20"/>
  <c r="H210" i="20"/>
  <c r="G210" i="20"/>
  <c r="I175" i="20"/>
  <c r="H175" i="20"/>
  <c r="G175" i="20"/>
  <c r="I140" i="20"/>
  <c r="H140" i="20"/>
  <c r="G140" i="20"/>
  <c r="I105" i="20"/>
  <c r="H105" i="20"/>
  <c r="G105" i="20"/>
  <c r="I70" i="20"/>
  <c r="H70" i="20"/>
  <c r="G70" i="20"/>
  <c r="I35" i="20"/>
  <c r="H35" i="20"/>
  <c r="G35" i="20"/>
  <c r="I1784" i="20"/>
  <c r="H1784" i="20"/>
  <c r="G1784" i="20"/>
  <c r="I1749" i="20"/>
  <c r="H1749" i="20"/>
  <c r="G1749" i="20"/>
  <c r="I1714" i="20"/>
  <c r="H1714" i="20"/>
  <c r="G1714" i="20"/>
  <c r="I1679" i="20"/>
  <c r="H1679" i="20"/>
  <c r="G1679" i="20"/>
  <c r="I1644" i="20"/>
  <c r="H1644" i="20"/>
  <c r="G1644" i="20"/>
  <c r="I1609" i="20"/>
  <c r="H1609" i="20"/>
  <c r="G1609" i="20"/>
  <c r="I1574" i="20"/>
  <c r="H1574" i="20"/>
  <c r="G1574" i="20"/>
  <c r="I1539" i="20"/>
  <c r="H1539" i="20"/>
  <c r="G1539" i="20"/>
  <c r="I1504" i="20"/>
  <c r="H1504" i="20"/>
  <c r="G1504" i="20"/>
  <c r="I1469" i="20"/>
  <c r="H1469" i="20"/>
  <c r="G1469" i="20"/>
  <c r="I1434" i="20"/>
  <c r="H1434" i="20"/>
  <c r="G1434" i="20"/>
  <c r="I1399" i="20"/>
  <c r="H1399" i="20"/>
  <c r="G1399" i="20"/>
  <c r="I1364" i="20"/>
  <c r="H1364" i="20"/>
  <c r="G1364" i="20"/>
  <c r="I1329" i="20"/>
  <c r="H1329" i="20"/>
  <c r="G1329" i="20"/>
  <c r="I1294" i="20"/>
  <c r="H1294" i="20"/>
  <c r="G1294" i="20"/>
  <c r="I1259" i="20"/>
  <c r="H1259" i="20"/>
  <c r="G1259" i="20"/>
  <c r="I1224" i="20"/>
  <c r="H1224" i="20"/>
  <c r="G1224" i="20"/>
  <c r="I1189" i="20"/>
  <c r="H1189" i="20"/>
  <c r="G1189" i="20"/>
  <c r="I1154" i="20"/>
  <c r="H1154" i="20"/>
  <c r="G1154" i="20"/>
  <c r="I1119" i="20"/>
  <c r="H1119" i="20"/>
  <c r="G1119" i="20"/>
  <c r="I1084" i="20"/>
  <c r="H1084" i="20"/>
  <c r="G1084" i="20"/>
  <c r="I1049" i="20"/>
  <c r="H1049" i="20"/>
  <c r="G1049" i="20"/>
  <c r="I1014" i="20"/>
  <c r="H1014" i="20"/>
  <c r="G1014" i="20"/>
  <c r="I979" i="20"/>
  <c r="H979" i="20"/>
  <c r="G979" i="20"/>
  <c r="I944" i="20"/>
  <c r="H944" i="20"/>
  <c r="G944" i="20"/>
  <c r="I909" i="20"/>
  <c r="H909" i="20"/>
  <c r="G909" i="20"/>
  <c r="I874" i="20"/>
  <c r="H874" i="20"/>
  <c r="G874" i="20"/>
  <c r="I839" i="20"/>
  <c r="H839" i="20"/>
  <c r="G839" i="20"/>
  <c r="I804" i="20"/>
  <c r="H804" i="20"/>
  <c r="G804" i="20"/>
  <c r="I769" i="20"/>
  <c r="H769" i="20"/>
  <c r="G769" i="20"/>
  <c r="I734" i="20"/>
  <c r="H734" i="20"/>
  <c r="G734" i="20"/>
  <c r="I699" i="20"/>
  <c r="H699" i="20"/>
  <c r="G699" i="20"/>
  <c r="I664" i="20"/>
  <c r="H664" i="20"/>
  <c r="G664" i="20"/>
  <c r="I629" i="20"/>
  <c r="H629" i="20"/>
  <c r="G629" i="20"/>
  <c r="I594" i="20"/>
  <c r="H594" i="20"/>
  <c r="G594" i="20"/>
  <c r="I559" i="20"/>
  <c r="H559" i="20"/>
  <c r="G559" i="20"/>
  <c r="I524" i="20"/>
  <c r="H524" i="20"/>
  <c r="G524" i="20"/>
  <c r="I489" i="20"/>
  <c r="H489" i="20"/>
  <c r="G489" i="20"/>
  <c r="I454" i="20"/>
  <c r="H454" i="20"/>
  <c r="G454" i="20"/>
  <c r="I419" i="20"/>
  <c r="H419" i="20"/>
  <c r="G419" i="20"/>
  <c r="I384" i="20"/>
  <c r="H384" i="20"/>
  <c r="G384" i="20"/>
  <c r="I349" i="20"/>
  <c r="H349" i="20"/>
  <c r="G349" i="20"/>
  <c r="I314" i="20"/>
  <c r="H314" i="20"/>
  <c r="G314" i="20"/>
  <c r="I279" i="20"/>
  <c r="H279" i="20"/>
  <c r="G279" i="20"/>
  <c r="I244" i="20"/>
  <c r="H244" i="20"/>
  <c r="G244" i="20"/>
  <c r="I209" i="20"/>
  <c r="H209" i="20"/>
  <c r="G209" i="20"/>
  <c r="I174" i="20"/>
  <c r="H174" i="20"/>
  <c r="G174" i="20"/>
  <c r="I139" i="20"/>
  <c r="H139" i="20"/>
  <c r="G139" i="20"/>
  <c r="I104" i="20"/>
  <c r="H104" i="20"/>
  <c r="G104" i="20"/>
  <c r="I69" i="20"/>
  <c r="H69" i="20"/>
  <c r="G69" i="20"/>
  <c r="I34" i="20"/>
  <c r="H34" i="20"/>
  <c r="G34" i="20"/>
  <c r="I1783" i="20"/>
  <c r="H1783" i="20"/>
  <c r="G1783" i="20"/>
  <c r="I1748" i="20"/>
  <c r="H1748" i="20"/>
  <c r="G1748" i="20"/>
  <c r="I1713" i="20"/>
  <c r="H1713" i="20"/>
  <c r="G1713" i="20"/>
  <c r="I1678" i="20"/>
  <c r="H1678" i="20"/>
  <c r="G1678" i="20"/>
  <c r="H1643" i="20"/>
  <c r="H1608" i="20"/>
  <c r="I1573" i="20"/>
  <c r="H1573" i="20"/>
  <c r="G1573" i="20"/>
  <c r="I1538" i="20"/>
  <c r="H1538" i="20"/>
  <c r="G1538" i="20"/>
  <c r="I1503" i="20"/>
  <c r="H1503" i="20"/>
  <c r="G1503" i="20"/>
  <c r="I1468" i="20"/>
  <c r="H1468" i="20"/>
  <c r="G1468" i="20"/>
  <c r="H1433" i="20"/>
  <c r="I1398" i="20"/>
  <c r="H1398" i="20"/>
  <c r="G1398" i="20"/>
  <c r="H1363" i="20"/>
  <c r="I1328" i="20"/>
  <c r="H1328" i="20"/>
  <c r="G1328" i="20"/>
  <c r="I1293" i="20"/>
  <c r="H1293" i="20"/>
  <c r="G1293" i="20"/>
  <c r="I1258" i="20"/>
  <c r="H1258" i="20"/>
  <c r="G1258" i="20"/>
  <c r="H1223" i="20"/>
  <c r="I1188" i="20"/>
  <c r="H1188" i="20"/>
  <c r="G1188" i="20"/>
  <c r="I1153" i="20"/>
  <c r="H1153" i="20"/>
  <c r="G1153" i="20"/>
  <c r="I1118" i="20"/>
  <c r="H1118" i="20"/>
  <c r="G1118" i="20"/>
  <c r="I1083" i="20"/>
  <c r="H1083" i="20"/>
  <c r="G1083" i="20"/>
  <c r="I1048" i="20"/>
  <c r="H1048" i="20"/>
  <c r="G1048" i="20"/>
  <c r="I1013" i="20"/>
  <c r="H1013" i="20"/>
  <c r="G1013" i="20"/>
  <c r="I978" i="20"/>
  <c r="H978" i="20"/>
  <c r="G978" i="20"/>
  <c r="I943" i="20"/>
  <c r="H943" i="20"/>
  <c r="G943" i="20"/>
  <c r="I908" i="20"/>
  <c r="H908" i="20"/>
  <c r="G908" i="20"/>
  <c r="I873" i="20"/>
  <c r="H873" i="20"/>
  <c r="G873" i="20"/>
  <c r="I838" i="20"/>
  <c r="H838" i="20"/>
  <c r="G838" i="20"/>
  <c r="I803" i="20"/>
  <c r="H803" i="20"/>
  <c r="G803" i="20"/>
  <c r="I768" i="20"/>
  <c r="H768" i="20"/>
  <c r="G768" i="20"/>
  <c r="I733" i="20"/>
  <c r="H733" i="20"/>
  <c r="G733" i="20"/>
  <c r="I698" i="20"/>
  <c r="H698" i="20"/>
  <c r="G698" i="20"/>
  <c r="I663" i="20"/>
  <c r="H663" i="20"/>
  <c r="G663" i="20"/>
  <c r="I628" i="20"/>
  <c r="H628" i="20"/>
  <c r="G628" i="20"/>
  <c r="I593" i="20"/>
  <c r="H593" i="20"/>
  <c r="G593" i="20"/>
  <c r="I558" i="20"/>
  <c r="H558" i="20"/>
  <c r="G558" i="20"/>
  <c r="I523" i="20"/>
  <c r="H523" i="20"/>
  <c r="G523" i="20"/>
  <c r="I488" i="20"/>
  <c r="H488" i="20"/>
  <c r="G488" i="20"/>
  <c r="I453" i="20"/>
  <c r="H453" i="20"/>
  <c r="G453" i="20"/>
  <c r="I418" i="20"/>
  <c r="H418" i="20"/>
  <c r="G418" i="20"/>
  <c r="I383" i="20"/>
  <c r="H383" i="20"/>
  <c r="G383" i="20"/>
  <c r="I348" i="20"/>
  <c r="H348" i="20"/>
  <c r="G348" i="20"/>
  <c r="I313" i="20"/>
  <c r="H313" i="20"/>
  <c r="G313" i="20"/>
  <c r="I278" i="20"/>
  <c r="H278" i="20"/>
  <c r="G278" i="20"/>
  <c r="H243" i="20"/>
  <c r="I208" i="20"/>
  <c r="H208" i="20"/>
  <c r="G208" i="20"/>
  <c r="H173" i="20"/>
  <c r="I138" i="20"/>
  <c r="H138" i="20"/>
  <c r="G138" i="20"/>
  <c r="I103" i="20"/>
  <c r="H103" i="20"/>
  <c r="G103" i="20"/>
  <c r="I68" i="20"/>
  <c r="H68" i="20"/>
  <c r="G68" i="20"/>
  <c r="I33" i="20"/>
  <c r="H33" i="20"/>
  <c r="G33" i="20"/>
  <c r="I1782" i="20"/>
  <c r="H1782" i="20"/>
  <c r="G1782" i="20"/>
  <c r="I1747" i="20"/>
  <c r="H1747" i="20"/>
  <c r="G1747" i="20"/>
  <c r="I1712" i="20"/>
  <c r="H1712" i="20"/>
  <c r="G1712" i="20"/>
  <c r="I1677" i="20"/>
  <c r="H1677" i="20"/>
  <c r="G1677" i="20"/>
  <c r="I1642" i="20"/>
  <c r="H1642" i="20"/>
  <c r="G1642" i="20"/>
  <c r="I1607" i="20"/>
  <c r="H1607" i="20"/>
  <c r="G1607" i="20"/>
  <c r="I1572" i="20"/>
  <c r="H1572" i="20"/>
  <c r="G1572" i="20"/>
  <c r="I1537" i="20"/>
  <c r="H1537" i="20"/>
  <c r="G1537" i="20"/>
  <c r="I1502" i="20"/>
  <c r="H1502" i="20"/>
  <c r="G1502" i="20"/>
  <c r="I1467" i="20"/>
  <c r="H1467" i="20"/>
  <c r="G1467" i="20"/>
  <c r="I1432" i="20"/>
  <c r="H1432" i="20"/>
  <c r="G1432" i="20"/>
  <c r="I1397" i="20"/>
  <c r="H1397" i="20"/>
  <c r="G1397" i="20"/>
  <c r="I1362" i="20"/>
  <c r="H1362" i="20"/>
  <c r="G1362" i="20"/>
  <c r="I1327" i="20"/>
  <c r="H1327" i="20"/>
  <c r="G1327" i="20"/>
  <c r="I1292" i="20"/>
  <c r="H1292" i="20"/>
  <c r="G1292" i="20"/>
  <c r="I1257" i="20"/>
  <c r="H1257" i="20"/>
  <c r="G1257" i="20"/>
  <c r="I1222" i="20"/>
  <c r="H1222" i="20"/>
  <c r="G1222" i="20"/>
  <c r="I1187" i="20"/>
  <c r="H1187" i="20"/>
  <c r="G1187" i="20"/>
  <c r="I1152" i="20"/>
  <c r="H1152" i="20"/>
  <c r="G1152" i="20"/>
  <c r="I1117" i="20"/>
  <c r="H1117" i="20"/>
  <c r="G1117" i="20"/>
  <c r="I1082" i="20"/>
  <c r="H1082" i="20"/>
  <c r="G1082" i="20"/>
  <c r="I1047" i="20"/>
  <c r="H1047" i="20"/>
  <c r="G1047" i="20"/>
  <c r="I1012" i="20"/>
  <c r="H1012" i="20"/>
  <c r="G1012" i="20"/>
  <c r="I977" i="20"/>
  <c r="H977" i="20"/>
  <c r="G977" i="20"/>
  <c r="I942" i="20"/>
  <c r="H942" i="20"/>
  <c r="G942" i="20"/>
  <c r="I907" i="20"/>
  <c r="H907" i="20"/>
  <c r="G907" i="20"/>
  <c r="I872" i="20"/>
  <c r="H872" i="20"/>
  <c r="G872" i="20"/>
  <c r="I837" i="20"/>
  <c r="H837" i="20"/>
  <c r="G837" i="20"/>
  <c r="I802" i="20"/>
  <c r="H802" i="20"/>
  <c r="G802" i="20"/>
  <c r="I767" i="20"/>
  <c r="H767" i="20"/>
  <c r="G767" i="20"/>
  <c r="I732" i="20"/>
  <c r="H732" i="20"/>
  <c r="G732" i="20"/>
  <c r="I697" i="20"/>
  <c r="H697" i="20"/>
  <c r="G697" i="20"/>
  <c r="I662" i="20"/>
  <c r="H662" i="20"/>
  <c r="G662" i="20"/>
  <c r="I627" i="20"/>
  <c r="H627" i="20"/>
  <c r="G627" i="20"/>
  <c r="I592" i="20"/>
  <c r="H592" i="20"/>
  <c r="G592" i="20"/>
  <c r="I557" i="20"/>
  <c r="H557" i="20"/>
  <c r="G557" i="20"/>
  <c r="I522" i="20"/>
  <c r="H522" i="20"/>
  <c r="G522" i="20"/>
  <c r="I487" i="20"/>
  <c r="H487" i="20"/>
  <c r="G487" i="20"/>
  <c r="I452" i="20"/>
  <c r="H452" i="20"/>
  <c r="G452" i="20"/>
  <c r="I417" i="20"/>
  <c r="H417" i="20"/>
  <c r="G417" i="20"/>
  <c r="I382" i="20"/>
  <c r="H382" i="20"/>
  <c r="G382" i="20"/>
  <c r="I347" i="20"/>
  <c r="H347" i="20"/>
  <c r="G347" i="20"/>
  <c r="I312" i="20"/>
  <c r="H312" i="20"/>
  <c r="G312" i="20"/>
  <c r="I277" i="20"/>
  <c r="H277" i="20"/>
  <c r="G277" i="20"/>
  <c r="I242" i="20"/>
  <c r="H242" i="20"/>
  <c r="G242" i="20"/>
  <c r="I207" i="20"/>
  <c r="H207" i="20"/>
  <c r="G207" i="20"/>
  <c r="I172" i="20"/>
  <c r="H172" i="20"/>
  <c r="G172" i="20"/>
  <c r="I137" i="20"/>
  <c r="H137" i="20"/>
  <c r="G137" i="20"/>
  <c r="I102" i="20"/>
  <c r="H102" i="20"/>
  <c r="G102" i="20"/>
  <c r="I67" i="20"/>
  <c r="H67" i="20"/>
  <c r="G67" i="20"/>
  <c r="I32" i="20"/>
  <c r="H32" i="20"/>
  <c r="G32" i="20"/>
  <c r="I1781" i="20"/>
  <c r="H1781" i="20"/>
  <c r="G1781" i="20"/>
  <c r="I1746" i="20"/>
  <c r="H1746" i="20"/>
  <c r="G1746" i="20"/>
  <c r="I1711" i="20"/>
  <c r="H1711" i="20"/>
  <c r="G1711" i="20"/>
  <c r="I1676" i="20"/>
  <c r="H1676" i="20"/>
  <c r="G1676" i="20"/>
  <c r="I1641" i="20"/>
  <c r="H1641" i="20"/>
  <c r="G1641" i="20"/>
  <c r="I1606" i="20"/>
  <c r="H1606" i="20"/>
  <c r="G1606" i="20"/>
  <c r="I1571" i="20"/>
  <c r="H1571" i="20"/>
  <c r="G1571" i="20"/>
  <c r="I1536" i="20"/>
  <c r="H1536" i="20"/>
  <c r="G1536" i="20"/>
  <c r="I1501" i="20"/>
  <c r="H1501" i="20"/>
  <c r="G1501" i="20"/>
  <c r="I1466" i="20"/>
  <c r="H1466" i="20"/>
  <c r="G1466" i="20"/>
  <c r="I1431" i="20"/>
  <c r="H1431" i="20"/>
  <c r="G1431" i="20"/>
  <c r="I1396" i="20"/>
  <c r="H1396" i="20"/>
  <c r="G1396" i="20"/>
  <c r="I1361" i="20"/>
  <c r="H1361" i="20"/>
  <c r="G1361" i="20"/>
  <c r="I1326" i="20"/>
  <c r="H1326" i="20"/>
  <c r="G1326" i="20"/>
  <c r="I1291" i="20"/>
  <c r="H1291" i="20"/>
  <c r="G1291" i="20"/>
  <c r="I1256" i="20"/>
  <c r="H1256" i="20"/>
  <c r="G1256" i="20"/>
  <c r="I1221" i="20"/>
  <c r="H1221" i="20"/>
  <c r="G1221" i="20"/>
  <c r="I1186" i="20"/>
  <c r="H1186" i="20"/>
  <c r="G1186" i="20"/>
  <c r="I1151" i="20"/>
  <c r="H1151" i="20"/>
  <c r="G1151" i="20"/>
  <c r="I1116" i="20"/>
  <c r="H1116" i="20"/>
  <c r="G1116" i="20"/>
  <c r="I1081" i="20"/>
  <c r="H1081" i="20"/>
  <c r="G1081" i="20"/>
  <c r="I1046" i="20"/>
  <c r="H1046" i="20"/>
  <c r="G1046" i="20"/>
  <c r="I1011" i="20"/>
  <c r="H1011" i="20"/>
  <c r="G1011" i="20"/>
  <c r="I976" i="20"/>
  <c r="H976" i="20"/>
  <c r="G976" i="20"/>
  <c r="I941" i="20"/>
  <c r="H941" i="20"/>
  <c r="G941" i="20"/>
  <c r="I906" i="20"/>
  <c r="H906" i="20"/>
  <c r="G906" i="20"/>
  <c r="I871" i="20"/>
  <c r="H871" i="20"/>
  <c r="G871" i="20"/>
  <c r="I836" i="20"/>
  <c r="H836" i="20"/>
  <c r="G836" i="20"/>
  <c r="I801" i="20"/>
  <c r="H801" i="20"/>
  <c r="G801" i="20"/>
  <c r="I766" i="20"/>
  <c r="H766" i="20"/>
  <c r="G766" i="20"/>
  <c r="I731" i="20"/>
  <c r="H731" i="20"/>
  <c r="G731" i="20"/>
  <c r="I696" i="20"/>
  <c r="H696" i="20"/>
  <c r="G696" i="20"/>
  <c r="I661" i="20"/>
  <c r="H661" i="20"/>
  <c r="G661" i="20"/>
  <c r="I626" i="20"/>
  <c r="H626" i="20"/>
  <c r="G626" i="20"/>
  <c r="I591" i="20"/>
  <c r="H591" i="20"/>
  <c r="G591" i="20"/>
  <c r="I556" i="20"/>
  <c r="H556" i="20"/>
  <c r="G556" i="20"/>
  <c r="I521" i="20"/>
  <c r="H521" i="20"/>
  <c r="G521" i="20"/>
  <c r="I486" i="20"/>
  <c r="H486" i="20"/>
  <c r="G486" i="20"/>
  <c r="I451" i="20"/>
  <c r="H451" i="20"/>
  <c r="G451" i="20"/>
  <c r="I416" i="20"/>
  <c r="H416" i="20"/>
  <c r="G416" i="20"/>
  <c r="I381" i="20"/>
  <c r="H381" i="20"/>
  <c r="G381" i="20"/>
  <c r="I346" i="20"/>
  <c r="H346" i="20"/>
  <c r="G346" i="20"/>
  <c r="I311" i="20"/>
  <c r="H311" i="20"/>
  <c r="G311" i="20"/>
  <c r="I276" i="20"/>
  <c r="H276" i="20"/>
  <c r="G276" i="20"/>
  <c r="I241" i="20"/>
  <c r="H241" i="20"/>
  <c r="G241" i="20"/>
  <c r="I206" i="20"/>
  <c r="H206" i="20"/>
  <c r="G206" i="20"/>
  <c r="I171" i="20"/>
  <c r="H171" i="20"/>
  <c r="G171" i="20"/>
  <c r="I136" i="20"/>
  <c r="H136" i="20"/>
  <c r="G136" i="20"/>
  <c r="I101" i="20"/>
  <c r="H101" i="20"/>
  <c r="G101" i="20"/>
  <c r="I66" i="20"/>
  <c r="H66" i="20"/>
  <c r="G66" i="20"/>
  <c r="I31" i="20"/>
  <c r="H31" i="20"/>
  <c r="G31" i="20"/>
  <c r="I1780" i="20"/>
  <c r="H1780" i="20"/>
  <c r="G1780" i="20"/>
  <c r="I1745" i="20"/>
  <c r="H1745" i="20"/>
  <c r="G1745" i="20"/>
  <c r="I1710" i="20"/>
  <c r="H1710" i="20"/>
  <c r="G1710" i="20"/>
  <c r="I1675" i="20"/>
  <c r="H1675" i="20"/>
  <c r="G1675" i="20"/>
  <c r="I1640" i="20"/>
  <c r="H1640" i="20"/>
  <c r="G1640" i="20"/>
  <c r="I1605" i="20"/>
  <c r="H1605" i="20"/>
  <c r="G1605" i="20"/>
  <c r="I1570" i="20"/>
  <c r="H1570" i="20"/>
  <c r="G1570" i="20"/>
  <c r="I1535" i="20"/>
  <c r="H1535" i="20"/>
  <c r="G1535" i="20"/>
  <c r="I1500" i="20"/>
  <c r="H1500" i="20"/>
  <c r="G1500" i="20"/>
  <c r="I1465" i="20"/>
  <c r="H1465" i="20"/>
  <c r="G1465" i="20"/>
  <c r="I1430" i="20"/>
  <c r="H1430" i="20"/>
  <c r="G1430" i="20"/>
  <c r="I1395" i="20"/>
  <c r="H1395" i="20"/>
  <c r="G1395" i="20"/>
  <c r="I1360" i="20"/>
  <c r="H1360" i="20"/>
  <c r="G1360" i="20"/>
  <c r="I1325" i="20"/>
  <c r="H1325" i="20"/>
  <c r="G1325" i="20"/>
  <c r="I1290" i="20"/>
  <c r="H1290" i="20"/>
  <c r="G1290" i="20"/>
  <c r="I1255" i="20"/>
  <c r="H1255" i="20"/>
  <c r="G1255" i="20"/>
  <c r="I1220" i="20"/>
  <c r="H1220" i="20"/>
  <c r="G1220" i="20"/>
  <c r="I1185" i="20"/>
  <c r="H1185" i="20"/>
  <c r="G1185" i="20"/>
  <c r="I1150" i="20"/>
  <c r="H1150" i="20"/>
  <c r="G1150" i="20"/>
  <c r="I1115" i="20"/>
  <c r="H1115" i="20"/>
  <c r="G1115" i="20"/>
  <c r="I1080" i="20"/>
  <c r="H1080" i="20"/>
  <c r="G1080" i="20"/>
  <c r="I1045" i="20"/>
  <c r="H1045" i="20"/>
  <c r="G1045" i="20"/>
  <c r="I1010" i="20"/>
  <c r="H1010" i="20"/>
  <c r="G1010" i="20"/>
  <c r="I975" i="20"/>
  <c r="H975" i="20"/>
  <c r="G975" i="20"/>
  <c r="I940" i="20"/>
  <c r="H940" i="20"/>
  <c r="G940" i="20"/>
  <c r="I905" i="20"/>
  <c r="H905" i="20"/>
  <c r="G905" i="20"/>
  <c r="I870" i="20"/>
  <c r="H870" i="20"/>
  <c r="G870" i="20"/>
  <c r="I835" i="20"/>
  <c r="H835" i="20"/>
  <c r="G835" i="20"/>
  <c r="I800" i="20"/>
  <c r="H800" i="20"/>
  <c r="G800" i="20"/>
  <c r="I765" i="20"/>
  <c r="H765" i="20"/>
  <c r="G765" i="20"/>
  <c r="I730" i="20"/>
  <c r="H730" i="20"/>
  <c r="G730" i="20"/>
  <c r="I695" i="20"/>
  <c r="H695" i="20"/>
  <c r="G695" i="20"/>
  <c r="I660" i="20"/>
  <c r="H660" i="20"/>
  <c r="G660" i="20"/>
  <c r="I625" i="20"/>
  <c r="H625" i="20"/>
  <c r="G625" i="20"/>
  <c r="I590" i="20"/>
  <c r="H590" i="20"/>
  <c r="G590" i="20"/>
  <c r="I555" i="20"/>
  <c r="H555" i="20"/>
  <c r="G555" i="20"/>
  <c r="I520" i="20"/>
  <c r="H520" i="20"/>
  <c r="G520" i="20"/>
  <c r="I485" i="20"/>
  <c r="H485" i="20"/>
  <c r="G485" i="20"/>
  <c r="I450" i="20"/>
  <c r="H450" i="20"/>
  <c r="G450" i="20"/>
  <c r="I415" i="20"/>
  <c r="H415" i="20"/>
  <c r="G415" i="20"/>
  <c r="I380" i="20"/>
  <c r="H380" i="20"/>
  <c r="G380" i="20"/>
  <c r="I345" i="20"/>
  <c r="H345" i="20"/>
  <c r="G345" i="20"/>
  <c r="I310" i="20"/>
  <c r="H310" i="20"/>
  <c r="G310" i="20"/>
  <c r="I275" i="20"/>
  <c r="H275" i="20"/>
  <c r="G275" i="20"/>
  <c r="I240" i="20"/>
  <c r="H240" i="20"/>
  <c r="G240" i="20"/>
  <c r="I205" i="20"/>
  <c r="H205" i="20"/>
  <c r="G205" i="20"/>
  <c r="I170" i="20"/>
  <c r="H170" i="20"/>
  <c r="G170" i="20"/>
  <c r="I135" i="20"/>
  <c r="H135" i="20"/>
  <c r="G135" i="20"/>
  <c r="I100" i="20"/>
  <c r="H100" i="20"/>
  <c r="G100" i="20"/>
  <c r="I65" i="20"/>
  <c r="H65" i="20"/>
  <c r="G65" i="20"/>
  <c r="I30" i="20"/>
  <c r="H30" i="20"/>
  <c r="G30" i="20"/>
  <c r="I1779" i="20"/>
  <c r="H1779" i="20"/>
  <c r="G1779" i="20"/>
  <c r="I1744" i="20"/>
  <c r="H1744" i="20"/>
  <c r="G1744" i="20"/>
  <c r="I1709" i="20"/>
  <c r="H1709" i="20"/>
  <c r="G1709" i="20"/>
  <c r="I1674" i="20"/>
  <c r="H1674" i="20"/>
  <c r="G1674" i="20"/>
  <c r="I1639" i="20"/>
  <c r="H1639" i="20"/>
  <c r="G1639" i="20"/>
  <c r="I1604" i="20"/>
  <c r="H1604" i="20"/>
  <c r="G1604" i="20"/>
  <c r="I1569" i="20"/>
  <c r="H1569" i="20"/>
  <c r="G1569" i="20"/>
  <c r="I1534" i="20"/>
  <c r="H1534" i="20"/>
  <c r="G1534" i="20"/>
  <c r="I1499" i="20"/>
  <c r="H1499" i="20"/>
  <c r="G1499" i="20"/>
  <c r="I1464" i="20"/>
  <c r="H1464" i="20"/>
  <c r="G1464" i="20"/>
  <c r="I1429" i="20"/>
  <c r="H1429" i="20"/>
  <c r="G1429" i="20"/>
  <c r="I1394" i="20"/>
  <c r="H1394" i="20"/>
  <c r="G1394" i="20"/>
  <c r="I1359" i="20"/>
  <c r="H1359" i="20"/>
  <c r="G1359" i="20"/>
  <c r="I1324" i="20"/>
  <c r="H1324" i="20"/>
  <c r="G1324" i="20"/>
  <c r="I1289" i="20"/>
  <c r="H1289" i="20"/>
  <c r="G1289" i="20"/>
  <c r="I1254" i="20"/>
  <c r="H1254" i="20"/>
  <c r="G1254" i="20"/>
  <c r="I1219" i="20"/>
  <c r="H1219" i="20"/>
  <c r="G1219" i="20"/>
  <c r="I1184" i="20"/>
  <c r="H1184" i="20"/>
  <c r="G1184" i="20"/>
  <c r="I1149" i="20"/>
  <c r="H1149" i="20"/>
  <c r="G1149" i="20"/>
  <c r="I1114" i="20"/>
  <c r="H1114" i="20"/>
  <c r="G1114" i="20"/>
  <c r="I1079" i="20"/>
  <c r="H1079" i="20"/>
  <c r="G1079" i="20"/>
  <c r="I1044" i="20"/>
  <c r="H1044" i="20"/>
  <c r="G1044" i="20"/>
  <c r="I1009" i="20"/>
  <c r="H1009" i="20"/>
  <c r="G1009" i="20"/>
  <c r="I974" i="20"/>
  <c r="H974" i="20"/>
  <c r="G974" i="20"/>
  <c r="I939" i="20"/>
  <c r="H939" i="20"/>
  <c r="G939" i="20"/>
  <c r="I904" i="20"/>
  <c r="H904" i="20"/>
  <c r="G904" i="20"/>
  <c r="I869" i="20"/>
  <c r="H869" i="20"/>
  <c r="G869" i="20"/>
  <c r="I834" i="20"/>
  <c r="H834" i="20"/>
  <c r="G834" i="20"/>
  <c r="I799" i="20"/>
  <c r="H799" i="20"/>
  <c r="G799" i="20"/>
  <c r="I764" i="20"/>
  <c r="H764" i="20"/>
  <c r="G764" i="20"/>
  <c r="I729" i="20"/>
  <c r="H729" i="20"/>
  <c r="G729" i="20"/>
  <c r="I694" i="20"/>
  <c r="H694" i="20"/>
  <c r="G694" i="20"/>
  <c r="I659" i="20"/>
  <c r="H659" i="20"/>
  <c r="G659" i="20"/>
  <c r="I624" i="20"/>
  <c r="H624" i="20"/>
  <c r="G624" i="20"/>
  <c r="I589" i="20"/>
  <c r="H589" i="20"/>
  <c r="G589" i="20"/>
  <c r="I554" i="20"/>
  <c r="H554" i="20"/>
  <c r="G554" i="20"/>
  <c r="I519" i="20"/>
  <c r="H519" i="20"/>
  <c r="G519" i="20"/>
  <c r="I484" i="20"/>
  <c r="H484" i="20"/>
  <c r="G484" i="20"/>
  <c r="I449" i="20"/>
  <c r="H449" i="20"/>
  <c r="G449" i="20"/>
  <c r="I414" i="20"/>
  <c r="H414" i="20"/>
  <c r="G414" i="20"/>
  <c r="I379" i="20"/>
  <c r="H379" i="20"/>
  <c r="G379" i="20"/>
  <c r="I344" i="20"/>
  <c r="H344" i="20"/>
  <c r="G344" i="20"/>
  <c r="I309" i="20"/>
  <c r="H309" i="20"/>
  <c r="G309" i="20"/>
  <c r="I274" i="20"/>
  <c r="H274" i="20"/>
  <c r="G274" i="20"/>
  <c r="I239" i="20"/>
  <c r="H239" i="20"/>
  <c r="G239" i="20"/>
  <c r="I204" i="20"/>
  <c r="H204" i="20"/>
  <c r="G204" i="20"/>
  <c r="I169" i="20"/>
  <c r="H169" i="20"/>
  <c r="G169" i="20"/>
  <c r="I134" i="20"/>
  <c r="H134" i="20"/>
  <c r="G134" i="20"/>
  <c r="I99" i="20"/>
  <c r="H99" i="20"/>
  <c r="G99" i="20"/>
  <c r="I64" i="20"/>
  <c r="H64" i="20"/>
  <c r="G64" i="20"/>
  <c r="I29" i="20"/>
  <c r="H29" i="20"/>
  <c r="G29" i="20"/>
  <c r="I1778" i="20"/>
  <c r="H1778" i="20"/>
  <c r="G1778" i="20"/>
  <c r="I1743" i="20"/>
  <c r="H1743" i="20"/>
  <c r="G1743" i="20"/>
  <c r="I1708" i="20"/>
  <c r="H1708" i="20"/>
  <c r="G1708" i="20"/>
  <c r="I1673" i="20"/>
  <c r="H1673" i="20"/>
  <c r="G1673" i="20"/>
  <c r="I1638" i="20"/>
  <c r="H1638" i="20"/>
  <c r="G1638" i="20"/>
  <c r="I1603" i="20"/>
  <c r="H1603" i="20"/>
  <c r="G1603" i="20"/>
  <c r="I1568" i="20"/>
  <c r="H1568" i="20"/>
  <c r="G1568" i="20"/>
  <c r="I1533" i="20"/>
  <c r="H1533" i="20"/>
  <c r="G1533" i="20"/>
  <c r="I1498" i="20"/>
  <c r="H1498" i="20"/>
  <c r="G1498" i="20"/>
  <c r="I1463" i="20"/>
  <c r="H1463" i="20"/>
  <c r="G1463" i="20"/>
  <c r="I1428" i="20"/>
  <c r="H1428" i="20"/>
  <c r="G1428" i="20"/>
  <c r="I1393" i="20"/>
  <c r="H1393" i="20"/>
  <c r="G1393" i="20"/>
  <c r="I1358" i="20"/>
  <c r="H1358" i="20"/>
  <c r="G1358" i="20"/>
  <c r="I1323" i="20"/>
  <c r="H1323" i="20"/>
  <c r="G1323" i="20"/>
  <c r="I1288" i="20"/>
  <c r="H1288" i="20"/>
  <c r="G1288" i="20"/>
  <c r="I1253" i="20"/>
  <c r="H1253" i="20"/>
  <c r="G1253" i="20"/>
  <c r="I1218" i="20"/>
  <c r="H1218" i="20"/>
  <c r="G1218" i="20"/>
  <c r="I1183" i="20"/>
  <c r="H1183" i="20"/>
  <c r="G1183" i="20"/>
  <c r="I1148" i="20"/>
  <c r="H1148" i="20"/>
  <c r="G1148" i="20"/>
  <c r="I1113" i="20"/>
  <c r="H1113" i="20"/>
  <c r="G1113" i="20"/>
  <c r="I1078" i="20"/>
  <c r="H1078" i="20"/>
  <c r="G1078" i="20"/>
  <c r="I1043" i="20"/>
  <c r="H1043" i="20"/>
  <c r="G1043" i="20"/>
  <c r="I1008" i="20"/>
  <c r="H1008" i="20"/>
  <c r="G1008" i="20"/>
  <c r="I973" i="20"/>
  <c r="H973" i="20"/>
  <c r="G973" i="20"/>
  <c r="I938" i="20"/>
  <c r="H938" i="20"/>
  <c r="G938" i="20"/>
  <c r="I903" i="20"/>
  <c r="H903" i="20"/>
  <c r="G903" i="20"/>
  <c r="I868" i="20"/>
  <c r="H868" i="20"/>
  <c r="G868" i="20"/>
  <c r="I833" i="20"/>
  <c r="H833" i="20"/>
  <c r="G833" i="20"/>
  <c r="I798" i="20"/>
  <c r="H798" i="20"/>
  <c r="G798" i="20"/>
  <c r="I763" i="20"/>
  <c r="H763" i="20"/>
  <c r="G763" i="20"/>
  <c r="I728" i="20"/>
  <c r="H728" i="20"/>
  <c r="G728" i="20"/>
  <c r="I693" i="20"/>
  <c r="H693" i="20"/>
  <c r="G693" i="20"/>
  <c r="I658" i="20"/>
  <c r="H658" i="20"/>
  <c r="G658" i="20"/>
  <c r="I623" i="20"/>
  <c r="H623" i="20"/>
  <c r="G623" i="20"/>
  <c r="I588" i="20"/>
  <c r="H588" i="20"/>
  <c r="G588" i="20"/>
  <c r="I553" i="20"/>
  <c r="H553" i="20"/>
  <c r="G553" i="20"/>
  <c r="I518" i="20"/>
  <c r="H518" i="20"/>
  <c r="G518" i="20"/>
  <c r="I483" i="20"/>
  <c r="H483" i="20"/>
  <c r="G483" i="20"/>
  <c r="I448" i="20"/>
  <c r="H448" i="20"/>
  <c r="G448" i="20"/>
  <c r="I413" i="20"/>
  <c r="H413" i="20"/>
  <c r="G413" i="20"/>
  <c r="I378" i="20"/>
  <c r="H378" i="20"/>
  <c r="G378" i="20"/>
  <c r="I343" i="20"/>
  <c r="H343" i="20"/>
  <c r="G343" i="20"/>
  <c r="I308" i="20"/>
  <c r="H308" i="20"/>
  <c r="G308" i="20"/>
  <c r="I273" i="20"/>
  <c r="H273" i="20"/>
  <c r="G273" i="20"/>
  <c r="I238" i="20"/>
  <c r="H238" i="20"/>
  <c r="G238" i="20"/>
  <c r="I203" i="20"/>
  <c r="H203" i="20"/>
  <c r="G203" i="20"/>
  <c r="I168" i="20"/>
  <c r="H168" i="20"/>
  <c r="G168" i="20"/>
  <c r="I133" i="20"/>
  <c r="H133" i="20"/>
  <c r="G133" i="20"/>
  <c r="I98" i="20"/>
  <c r="H98" i="20"/>
  <c r="G98" i="20"/>
  <c r="I63" i="20"/>
  <c r="H63" i="20"/>
  <c r="G63" i="20"/>
  <c r="I28" i="20"/>
  <c r="H28" i="20"/>
  <c r="G28" i="20"/>
  <c r="I1777" i="20"/>
  <c r="H1777" i="20"/>
  <c r="G1777" i="20"/>
  <c r="I1742" i="20"/>
  <c r="H1742" i="20"/>
  <c r="G1742" i="20"/>
  <c r="I1707" i="20"/>
  <c r="H1707" i="20"/>
  <c r="G1707" i="20"/>
  <c r="I1672" i="20"/>
  <c r="H1672" i="20"/>
  <c r="G1672" i="20"/>
  <c r="I1637" i="20"/>
  <c r="H1637" i="20"/>
  <c r="G1637" i="20"/>
  <c r="I1602" i="20"/>
  <c r="H1602" i="20"/>
  <c r="G1602" i="20"/>
  <c r="I1567" i="20"/>
  <c r="H1567" i="20"/>
  <c r="G1567" i="20"/>
  <c r="I1532" i="20"/>
  <c r="H1532" i="20"/>
  <c r="G1532" i="20"/>
  <c r="I1497" i="20"/>
  <c r="H1497" i="20"/>
  <c r="G1497" i="20"/>
  <c r="I1462" i="20"/>
  <c r="H1462" i="20"/>
  <c r="G1462" i="20"/>
  <c r="I1427" i="20"/>
  <c r="H1427" i="20"/>
  <c r="G1427" i="20"/>
  <c r="I1392" i="20"/>
  <c r="H1392" i="20"/>
  <c r="G1392" i="20"/>
  <c r="I1357" i="20"/>
  <c r="H1357" i="20"/>
  <c r="G1357" i="20"/>
  <c r="I1322" i="20"/>
  <c r="H1322" i="20"/>
  <c r="G1322" i="20"/>
  <c r="I1287" i="20"/>
  <c r="H1287" i="20"/>
  <c r="G1287" i="20"/>
  <c r="I1252" i="20"/>
  <c r="H1252" i="20"/>
  <c r="G1252" i="20"/>
  <c r="I1217" i="20"/>
  <c r="H1217" i="20"/>
  <c r="G1217" i="20"/>
  <c r="I1182" i="20"/>
  <c r="H1182" i="20"/>
  <c r="G1182" i="20"/>
  <c r="I1147" i="20"/>
  <c r="H1147" i="20"/>
  <c r="G1147" i="20"/>
  <c r="I1112" i="20"/>
  <c r="H1112" i="20"/>
  <c r="G1112" i="20"/>
  <c r="I1077" i="20"/>
  <c r="H1077" i="20"/>
  <c r="G1077" i="20"/>
  <c r="I1042" i="20"/>
  <c r="H1042" i="20"/>
  <c r="G1042" i="20"/>
  <c r="I1007" i="20"/>
  <c r="H1007" i="20"/>
  <c r="G1007" i="20"/>
  <c r="I972" i="20"/>
  <c r="H972" i="20"/>
  <c r="G972" i="20"/>
  <c r="I937" i="20"/>
  <c r="H937" i="20"/>
  <c r="G937" i="20"/>
  <c r="I902" i="20"/>
  <c r="H902" i="20"/>
  <c r="G902" i="20"/>
  <c r="I867" i="20"/>
  <c r="H867" i="20"/>
  <c r="G867" i="20"/>
  <c r="I832" i="20"/>
  <c r="H832" i="20"/>
  <c r="G832" i="20"/>
  <c r="I797" i="20"/>
  <c r="H797" i="20"/>
  <c r="G797" i="20"/>
  <c r="I762" i="20"/>
  <c r="H762" i="20"/>
  <c r="G762" i="20"/>
  <c r="I727" i="20"/>
  <c r="H727" i="20"/>
  <c r="G727" i="20"/>
  <c r="I692" i="20"/>
  <c r="H692" i="20"/>
  <c r="G692" i="20"/>
  <c r="I657" i="20"/>
  <c r="H657" i="20"/>
  <c r="G657" i="20"/>
  <c r="I622" i="20"/>
  <c r="H622" i="20"/>
  <c r="G622" i="20"/>
  <c r="I587" i="20"/>
  <c r="H587" i="20"/>
  <c r="G587" i="20"/>
  <c r="I552" i="20"/>
  <c r="H552" i="20"/>
  <c r="G552" i="20"/>
  <c r="I517" i="20"/>
  <c r="H517" i="20"/>
  <c r="G517" i="20"/>
  <c r="I482" i="20"/>
  <c r="H482" i="20"/>
  <c r="G482" i="20"/>
  <c r="I447" i="20"/>
  <c r="H447" i="20"/>
  <c r="G447" i="20"/>
  <c r="I412" i="20"/>
  <c r="H412" i="20"/>
  <c r="G412" i="20"/>
  <c r="I377" i="20"/>
  <c r="H377" i="20"/>
  <c r="G377" i="20"/>
  <c r="I342" i="20"/>
  <c r="H342" i="20"/>
  <c r="G342" i="20"/>
  <c r="I307" i="20"/>
  <c r="H307" i="20"/>
  <c r="G307" i="20"/>
  <c r="I272" i="20"/>
  <c r="H272" i="20"/>
  <c r="G272" i="20"/>
  <c r="I237" i="20"/>
  <c r="H237" i="20"/>
  <c r="G237" i="20"/>
  <c r="I202" i="20"/>
  <c r="H202" i="20"/>
  <c r="G202" i="20"/>
  <c r="I167" i="20"/>
  <c r="H167" i="20"/>
  <c r="G167" i="20"/>
  <c r="I132" i="20"/>
  <c r="H132" i="20"/>
  <c r="G132" i="20"/>
  <c r="I97" i="20"/>
  <c r="H97" i="20"/>
  <c r="G97" i="20"/>
  <c r="I62" i="20"/>
  <c r="H62" i="20"/>
  <c r="G62" i="20"/>
  <c r="I27" i="20"/>
  <c r="H27" i="20"/>
  <c r="G27" i="20"/>
  <c r="I1776" i="20"/>
  <c r="H1776" i="20"/>
  <c r="G1776" i="20"/>
  <c r="I1741" i="20"/>
  <c r="H1741" i="20"/>
  <c r="G1741" i="20"/>
  <c r="I1706" i="20"/>
  <c r="H1706" i="20"/>
  <c r="G1706" i="20"/>
  <c r="I1671" i="20"/>
  <c r="H1671" i="20"/>
  <c r="G1671" i="20"/>
  <c r="I1636" i="20"/>
  <c r="H1636" i="20"/>
  <c r="G1636" i="20"/>
  <c r="I1601" i="20"/>
  <c r="H1601" i="20"/>
  <c r="G1601" i="20"/>
  <c r="I1566" i="20"/>
  <c r="H1566" i="20"/>
  <c r="G1566" i="20"/>
  <c r="I1531" i="20"/>
  <c r="H1531" i="20"/>
  <c r="G1531" i="20"/>
  <c r="I1496" i="20"/>
  <c r="H1496" i="20"/>
  <c r="G1496" i="20"/>
  <c r="I1461" i="20"/>
  <c r="H1461" i="20"/>
  <c r="G1461" i="20"/>
  <c r="I1426" i="20"/>
  <c r="H1426" i="20"/>
  <c r="G1426" i="20"/>
  <c r="I1391" i="20"/>
  <c r="H1391" i="20"/>
  <c r="G1391" i="20"/>
  <c r="I1356" i="20"/>
  <c r="H1356" i="20"/>
  <c r="G1356" i="20"/>
  <c r="I1321" i="20"/>
  <c r="H1321" i="20"/>
  <c r="G1321" i="20"/>
  <c r="I1286" i="20"/>
  <c r="H1286" i="20"/>
  <c r="G1286" i="20"/>
  <c r="I1251" i="20"/>
  <c r="H1251" i="20"/>
  <c r="G1251" i="20"/>
  <c r="I1216" i="20"/>
  <c r="H1216" i="20"/>
  <c r="G1216" i="20"/>
  <c r="I1181" i="20"/>
  <c r="H1181" i="20"/>
  <c r="G1181" i="20"/>
  <c r="I1146" i="20"/>
  <c r="H1146" i="20"/>
  <c r="G1146" i="20"/>
  <c r="I1111" i="20"/>
  <c r="H1111" i="20"/>
  <c r="G1111" i="20"/>
  <c r="I1076" i="20"/>
  <c r="H1076" i="20"/>
  <c r="G1076" i="20"/>
  <c r="I1041" i="20"/>
  <c r="H1041" i="20"/>
  <c r="G1041" i="20"/>
  <c r="I1006" i="20"/>
  <c r="H1006" i="20"/>
  <c r="G1006" i="20"/>
  <c r="I971" i="20"/>
  <c r="H971" i="20"/>
  <c r="G971" i="20"/>
  <c r="I936" i="20"/>
  <c r="H936" i="20"/>
  <c r="G936" i="20"/>
  <c r="I901" i="20"/>
  <c r="H901" i="20"/>
  <c r="G901" i="20"/>
  <c r="I866" i="20"/>
  <c r="H866" i="20"/>
  <c r="G866" i="20"/>
  <c r="I831" i="20"/>
  <c r="H831" i="20"/>
  <c r="G831" i="20"/>
  <c r="I796" i="20"/>
  <c r="H796" i="20"/>
  <c r="G796" i="20"/>
  <c r="I761" i="20"/>
  <c r="H761" i="20"/>
  <c r="G761" i="20"/>
  <c r="I726" i="20"/>
  <c r="H726" i="20"/>
  <c r="G726" i="20"/>
  <c r="I691" i="20"/>
  <c r="H691" i="20"/>
  <c r="G691" i="20"/>
  <c r="I656" i="20"/>
  <c r="H656" i="20"/>
  <c r="G656" i="20"/>
  <c r="I621" i="20"/>
  <c r="H621" i="20"/>
  <c r="G621" i="20"/>
  <c r="I586" i="20"/>
  <c r="H586" i="20"/>
  <c r="G586" i="20"/>
  <c r="I551" i="20"/>
  <c r="H551" i="20"/>
  <c r="G551" i="20"/>
  <c r="I516" i="20"/>
  <c r="H516" i="20"/>
  <c r="G516" i="20"/>
  <c r="I481" i="20"/>
  <c r="H481" i="20"/>
  <c r="G481" i="20"/>
  <c r="I446" i="20"/>
  <c r="H446" i="20"/>
  <c r="G446" i="20"/>
  <c r="I411" i="20"/>
  <c r="H411" i="20"/>
  <c r="G411" i="20"/>
  <c r="I376" i="20"/>
  <c r="H376" i="20"/>
  <c r="G376" i="20"/>
  <c r="I341" i="20"/>
  <c r="H341" i="20"/>
  <c r="G341" i="20"/>
  <c r="I306" i="20"/>
  <c r="H306" i="20"/>
  <c r="G306" i="20"/>
  <c r="I271" i="20"/>
  <c r="H271" i="20"/>
  <c r="G271" i="20"/>
  <c r="I236" i="20"/>
  <c r="H236" i="20"/>
  <c r="G236" i="20"/>
  <c r="I201" i="20"/>
  <c r="H201" i="20"/>
  <c r="G201" i="20"/>
  <c r="I166" i="20"/>
  <c r="H166" i="20"/>
  <c r="G166" i="20"/>
  <c r="I131" i="20"/>
  <c r="H131" i="20"/>
  <c r="G131" i="20"/>
  <c r="I96" i="20"/>
  <c r="H96" i="20"/>
  <c r="G96" i="20"/>
  <c r="I61" i="20"/>
  <c r="H61" i="20"/>
  <c r="G61" i="20"/>
  <c r="I26" i="20"/>
  <c r="H26" i="20"/>
  <c r="G26" i="20"/>
  <c r="I1775" i="20"/>
  <c r="H1775" i="20"/>
  <c r="G1775" i="20"/>
  <c r="I1740" i="20"/>
  <c r="H1740" i="20"/>
  <c r="G1740" i="20"/>
  <c r="I1705" i="20"/>
  <c r="H1705" i="20"/>
  <c r="G1705" i="20"/>
  <c r="I1670" i="20"/>
  <c r="H1670" i="20"/>
  <c r="G1670" i="20"/>
  <c r="I1635" i="20"/>
  <c r="H1635" i="20"/>
  <c r="G1635" i="20"/>
  <c r="I1600" i="20"/>
  <c r="H1600" i="20"/>
  <c r="G1600" i="20"/>
  <c r="I1565" i="20"/>
  <c r="H1565" i="20"/>
  <c r="G1565" i="20"/>
  <c r="I1530" i="20"/>
  <c r="H1530" i="20"/>
  <c r="G1530" i="20"/>
  <c r="I1495" i="20"/>
  <c r="H1495" i="20"/>
  <c r="G1495" i="20"/>
  <c r="I1460" i="20"/>
  <c r="H1460" i="20"/>
  <c r="G1460" i="20"/>
  <c r="I1425" i="20"/>
  <c r="H1425" i="20"/>
  <c r="G1425" i="20"/>
  <c r="I1390" i="20"/>
  <c r="H1390" i="20"/>
  <c r="G1390" i="20"/>
  <c r="I1355" i="20"/>
  <c r="H1355" i="20"/>
  <c r="G1355" i="20"/>
  <c r="I1320" i="20"/>
  <c r="H1320" i="20"/>
  <c r="G1320" i="20"/>
  <c r="I1285" i="20"/>
  <c r="H1285" i="20"/>
  <c r="G1285" i="20"/>
  <c r="I1250" i="20"/>
  <c r="H1250" i="20"/>
  <c r="G1250" i="20"/>
  <c r="I1215" i="20"/>
  <c r="H1215" i="20"/>
  <c r="G1215" i="20"/>
  <c r="I1180" i="20"/>
  <c r="H1180" i="20"/>
  <c r="G1180" i="20"/>
  <c r="I1145" i="20"/>
  <c r="H1145" i="20"/>
  <c r="G1145" i="20"/>
  <c r="I1110" i="20"/>
  <c r="H1110" i="20"/>
  <c r="G1110" i="20"/>
  <c r="I1075" i="20"/>
  <c r="H1075" i="20"/>
  <c r="G1075" i="20"/>
  <c r="I1040" i="20"/>
  <c r="H1040" i="20"/>
  <c r="G1040" i="20"/>
  <c r="I1005" i="20"/>
  <c r="H1005" i="20"/>
  <c r="G1005" i="20"/>
  <c r="I970" i="20"/>
  <c r="H970" i="20"/>
  <c r="G970" i="20"/>
  <c r="I935" i="20"/>
  <c r="H935" i="20"/>
  <c r="G935" i="20"/>
  <c r="I900" i="20"/>
  <c r="H900" i="20"/>
  <c r="G900" i="20"/>
  <c r="I865" i="20"/>
  <c r="H865" i="20"/>
  <c r="G865" i="20"/>
  <c r="I830" i="20"/>
  <c r="H830" i="20"/>
  <c r="G830" i="20"/>
  <c r="I795" i="20"/>
  <c r="H795" i="20"/>
  <c r="G795" i="20"/>
  <c r="I760" i="20"/>
  <c r="H760" i="20"/>
  <c r="G760" i="20"/>
  <c r="I725" i="20"/>
  <c r="H725" i="20"/>
  <c r="G725" i="20"/>
  <c r="I690" i="20"/>
  <c r="H690" i="20"/>
  <c r="G690" i="20"/>
  <c r="I655" i="20"/>
  <c r="H655" i="20"/>
  <c r="G655" i="20"/>
  <c r="I620" i="20"/>
  <c r="H620" i="20"/>
  <c r="G620" i="20"/>
  <c r="I585" i="20"/>
  <c r="H585" i="20"/>
  <c r="G585" i="20"/>
  <c r="I550" i="20"/>
  <c r="H550" i="20"/>
  <c r="G550" i="20"/>
  <c r="I515" i="20"/>
  <c r="H515" i="20"/>
  <c r="G515" i="20"/>
  <c r="I480" i="20"/>
  <c r="H480" i="20"/>
  <c r="G480" i="20"/>
  <c r="I445" i="20"/>
  <c r="H445" i="20"/>
  <c r="G445" i="20"/>
  <c r="I410" i="20"/>
  <c r="H410" i="20"/>
  <c r="G410" i="20"/>
  <c r="I375" i="20"/>
  <c r="H375" i="20"/>
  <c r="G375" i="20"/>
  <c r="I340" i="20"/>
  <c r="H340" i="20"/>
  <c r="G340" i="20"/>
  <c r="I305" i="20"/>
  <c r="H305" i="20"/>
  <c r="G305" i="20"/>
  <c r="I270" i="20"/>
  <c r="H270" i="20"/>
  <c r="G270" i="20"/>
  <c r="I235" i="20"/>
  <c r="H235" i="20"/>
  <c r="G235" i="20"/>
  <c r="I200" i="20"/>
  <c r="H200" i="20"/>
  <c r="G200" i="20"/>
  <c r="I165" i="20"/>
  <c r="H165" i="20"/>
  <c r="G165" i="20"/>
  <c r="I130" i="20"/>
  <c r="H130" i="20"/>
  <c r="G130" i="20"/>
  <c r="I95" i="20"/>
  <c r="H95" i="20"/>
  <c r="G95" i="20"/>
  <c r="I60" i="20"/>
  <c r="H60" i="20"/>
  <c r="G60" i="20"/>
  <c r="I25" i="20"/>
  <c r="H25" i="20"/>
  <c r="G25" i="20"/>
  <c r="I1774" i="20"/>
  <c r="H1774" i="20"/>
  <c r="G1774" i="20"/>
  <c r="I1739" i="20"/>
  <c r="H1739" i="20"/>
  <c r="G1739" i="20"/>
  <c r="I1704" i="20"/>
  <c r="H1704" i="20"/>
  <c r="G1704" i="20"/>
  <c r="I1669" i="20"/>
  <c r="H1669" i="20"/>
  <c r="G1669" i="20"/>
  <c r="I1634" i="20"/>
  <c r="H1634" i="20"/>
  <c r="G1634" i="20"/>
  <c r="I1599" i="20"/>
  <c r="H1599" i="20"/>
  <c r="G1599" i="20"/>
  <c r="I1564" i="20"/>
  <c r="H1564" i="20"/>
  <c r="G1564" i="20"/>
  <c r="I1529" i="20"/>
  <c r="H1529" i="20"/>
  <c r="G1529" i="20"/>
  <c r="I1494" i="20"/>
  <c r="H1494" i="20"/>
  <c r="G1494" i="20"/>
  <c r="I1459" i="20"/>
  <c r="H1459" i="20"/>
  <c r="G1459" i="20"/>
  <c r="I1424" i="20"/>
  <c r="H1424" i="20"/>
  <c r="G1424" i="20"/>
  <c r="I1389" i="20"/>
  <c r="H1389" i="20"/>
  <c r="G1389" i="20"/>
  <c r="I1354" i="20"/>
  <c r="H1354" i="20"/>
  <c r="G1354" i="20"/>
  <c r="I1319" i="20"/>
  <c r="H1319" i="20"/>
  <c r="G1319" i="20"/>
  <c r="I1284" i="20"/>
  <c r="H1284" i="20"/>
  <c r="G1284" i="20"/>
  <c r="I1249" i="20"/>
  <c r="H1249" i="20"/>
  <c r="G1249" i="20"/>
  <c r="I1214" i="20"/>
  <c r="H1214" i="20"/>
  <c r="G1214" i="20"/>
  <c r="I1179" i="20"/>
  <c r="H1179" i="20"/>
  <c r="G1179" i="20"/>
  <c r="I1144" i="20"/>
  <c r="H1144" i="20"/>
  <c r="G1144" i="20"/>
  <c r="I1109" i="20"/>
  <c r="H1109" i="20"/>
  <c r="G1109" i="20"/>
  <c r="I1074" i="20"/>
  <c r="H1074" i="20"/>
  <c r="G1074" i="20"/>
  <c r="I1039" i="20"/>
  <c r="H1039" i="20"/>
  <c r="G1039" i="20"/>
  <c r="I1004" i="20"/>
  <c r="H1004" i="20"/>
  <c r="G1004" i="20"/>
  <c r="I969" i="20"/>
  <c r="H969" i="20"/>
  <c r="G969" i="20"/>
  <c r="I934" i="20"/>
  <c r="H934" i="20"/>
  <c r="G934" i="20"/>
  <c r="I899" i="20"/>
  <c r="H899" i="20"/>
  <c r="G899" i="20"/>
  <c r="I864" i="20"/>
  <c r="H864" i="20"/>
  <c r="G864" i="20"/>
  <c r="I829" i="20"/>
  <c r="H829" i="20"/>
  <c r="G829" i="20"/>
  <c r="I794" i="20"/>
  <c r="H794" i="20"/>
  <c r="G794" i="20"/>
  <c r="I759" i="20"/>
  <c r="H759" i="20"/>
  <c r="G759" i="20"/>
  <c r="I724" i="20"/>
  <c r="H724" i="20"/>
  <c r="G724" i="20"/>
  <c r="I689" i="20"/>
  <c r="H689" i="20"/>
  <c r="G689" i="20"/>
  <c r="I654" i="20"/>
  <c r="H654" i="20"/>
  <c r="G654" i="20"/>
  <c r="I619" i="20"/>
  <c r="H619" i="20"/>
  <c r="G619" i="20"/>
  <c r="I584" i="20"/>
  <c r="H584" i="20"/>
  <c r="G584" i="20"/>
  <c r="I549" i="20"/>
  <c r="H549" i="20"/>
  <c r="G549" i="20"/>
  <c r="I514" i="20"/>
  <c r="H514" i="20"/>
  <c r="G514" i="20"/>
  <c r="I479" i="20"/>
  <c r="H479" i="20"/>
  <c r="G479" i="20"/>
  <c r="I444" i="20"/>
  <c r="H444" i="20"/>
  <c r="G444" i="20"/>
  <c r="I409" i="20"/>
  <c r="H409" i="20"/>
  <c r="G409" i="20"/>
  <c r="I374" i="20"/>
  <c r="H374" i="20"/>
  <c r="G374" i="20"/>
  <c r="I339" i="20"/>
  <c r="H339" i="20"/>
  <c r="G339" i="20"/>
  <c r="I304" i="20"/>
  <c r="H304" i="20"/>
  <c r="G304" i="20"/>
  <c r="I269" i="20"/>
  <c r="H269" i="20"/>
  <c r="G269" i="20"/>
  <c r="I234" i="20"/>
  <c r="H234" i="20"/>
  <c r="G234" i="20"/>
  <c r="I199" i="20"/>
  <c r="H199" i="20"/>
  <c r="G199" i="20"/>
  <c r="I164" i="20"/>
  <c r="H164" i="20"/>
  <c r="G164" i="20"/>
  <c r="I129" i="20"/>
  <c r="H129" i="20"/>
  <c r="G129" i="20"/>
  <c r="I94" i="20"/>
  <c r="H94" i="20"/>
  <c r="G94" i="20"/>
  <c r="I59" i="20"/>
  <c r="H59" i="20"/>
  <c r="G59" i="20"/>
  <c r="I24" i="20"/>
  <c r="H24" i="20"/>
  <c r="G24" i="20"/>
  <c r="I1773" i="20"/>
  <c r="H1773" i="20"/>
  <c r="G1773" i="20"/>
  <c r="I1738" i="20"/>
  <c r="H1738" i="20"/>
  <c r="G1738" i="20"/>
  <c r="I1703" i="20"/>
  <c r="H1703" i="20"/>
  <c r="G1703" i="20"/>
  <c r="I1668" i="20"/>
  <c r="H1668" i="20"/>
  <c r="G1668" i="20"/>
  <c r="I1633" i="20"/>
  <c r="H1633" i="20"/>
  <c r="G1633" i="20"/>
  <c r="I1598" i="20"/>
  <c r="H1598" i="20"/>
  <c r="G1598" i="20"/>
  <c r="I1563" i="20"/>
  <c r="H1563" i="20"/>
  <c r="G1563" i="20"/>
  <c r="I1528" i="20"/>
  <c r="H1528" i="20"/>
  <c r="G1528" i="20"/>
  <c r="I1493" i="20"/>
  <c r="H1493" i="20"/>
  <c r="G1493" i="20"/>
  <c r="I1458" i="20"/>
  <c r="H1458" i="20"/>
  <c r="G1458" i="20"/>
  <c r="I1423" i="20"/>
  <c r="H1423" i="20"/>
  <c r="G1423" i="20"/>
  <c r="I1388" i="20"/>
  <c r="H1388" i="20"/>
  <c r="G1388" i="20"/>
  <c r="I1353" i="20"/>
  <c r="H1353" i="20"/>
  <c r="G1353" i="20"/>
  <c r="I1318" i="20"/>
  <c r="H1318" i="20"/>
  <c r="G1318" i="20"/>
  <c r="I1283" i="20"/>
  <c r="H1283" i="20"/>
  <c r="G1283" i="20"/>
  <c r="I1248" i="20"/>
  <c r="H1248" i="20"/>
  <c r="G1248" i="20"/>
  <c r="I1213" i="20"/>
  <c r="H1213" i="20"/>
  <c r="G1213" i="20"/>
  <c r="I1178" i="20"/>
  <c r="H1178" i="20"/>
  <c r="G1178" i="20"/>
  <c r="I1143" i="20"/>
  <c r="H1143" i="20"/>
  <c r="G1143" i="20"/>
  <c r="I1108" i="20"/>
  <c r="H1108" i="20"/>
  <c r="G1108" i="20"/>
  <c r="I1073" i="20"/>
  <c r="H1073" i="20"/>
  <c r="G1073" i="20"/>
  <c r="I1038" i="20"/>
  <c r="H1038" i="20"/>
  <c r="G1038" i="20"/>
  <c r="I1003" i="20"/>
  <c r="H1003" i="20"/>
  <c r="G1003" i="20"/>
  <c r="I968" i="20"/>
  <c r="H968" i="20"/>
  <c r="G968" i="20"/>
  <c r="I933" i="20"/>
  <c r="H933" i="20"/>
  <c r="G933" i="20"/>
  <c r="I898" i="20"/>
  <c r="H898" i="20"/>
  <c r="G898" i="20"/>
  <c r="I863" i="20"/>
  <c r="H863" i="20"/>
  <c r="G863" i="20"/>
  <c r="I828" i="20"/>
  <c r="H828" i="20"/>
  <c r="G828" i="20"/>
  <c r="I793" i="20"/>
  <c r="H793" i="20"/>
  <c r="G793" i="20"/>
  <c r="I758" i="20"/>
  <c r="H758" i="20"/>
  <c r="G758" i="20"/>
  <c r="I723" i="20"/>
  <c r="H723" i="20"/>
  <c r="G723" i="20"/>
  <c r="I688" i="20"/>
  <c r="H688" i="20"/>
  <c r="G688" i="20"/>
  <c r="I653" i="20"/>
  <c r="H653" i="20"/>
  <c r="G653" i="20"/>
  <c r="I618" i="20"/>
  <c r="H618" i="20"/>
  <c r="G618" i="20"/>
  <c r="I583" i="20"/>
  <c r="H583" i="20"/>
  <c r="G583" i="20"/>
  <c r="I548" i="20"/>
  <c r="H548" i="20"/>
  <c r="G548" i="20"/>
  <c r="I513" i="20"/>
  <c r="H513" i="20"/>
  <c r="G513" i="20"/>
  <c r="I478" i="20"/>
  <c r="H478" i="20"/>
  <c r="G478" i="20"/>
  <c r="I443" i="20"/>
  <c r="H443" i="20"/>
  <c r="G443" i="20"/>
  <c r="I408" i="20"/>
  <c r="H408" i="20"/>
  <c r="G408" i="20"/>
  <c r="I373" i="20"/>
  <c r="H373" i="20"/>
  <c r="G373" i="20"/>
  <c r="I338" i="20"/>
  <c r="H338" i="20"/>
  <c r="G338" i="20"/>
  <c r="I303" i="20"/>
  <c r="H303" i="20"/>
  <c r="G303" i="20"/>
  <c r="I268" i="20"/>
  <c r="H268" i="20"/>
  <c r="G268" i="20"/>
  <c r="I233" i="20"/>
  <c r="H233" i="20"/>
  <c r="G233" i="20"/>
  <c r="I198" i="20"/>
  <c r="H198" i="20"/>
  <c r="G198" i="20"/>
  <c r="I163" i="20"/>
  <c r="H163" i="20"/>
  <c r="G163" i="20"/>
  <c r="I128" i="20"/>
  <c r="H128" i="20"/>
  <c r="G128" i="20"/>
  <c r="I93" i="20"/>
  <c r="H93" i="20"/>
  <c r="G93" i="20"/>
  <c r="I58" i="20"/>
  <c r="H58" i="20"/>
  <c r="G58" i="20"/>
  <c r="I23" i="20"/>
  <c r="H23" i="20"/>
  <c r="G23" i="20"/>
  <c r="I1772" i="20"/>
  <c r="H1772" i="20"/>
  <c r="G1772" i="20"/>
  <c r="I1737" i="20"/>
  <c r="H1737" i="20"/>
  <c r="G1737" i="20"/>
  <c r="I1702" i="20"/>
  <c r="H1702" i="20"/>
  <c r="G1702" i="20"/>
  <c r="I1667" i="20"/>
  <c r="H1667" i="20"/>
  <c r="G1667" i="20"/>
  <c r="I1632" i="20"/>
  <c r="H1632" i="20"/>
  <c r="G1632" i="20"/>
  <c r="I1597" i="20"/>
  <c r="H1597" i="20"/>
  <c r="G1597" i="20"/>
  <c r="I1562" i="20"/>
  <c r="H1562" i="20"/>
  <c r="G1562" i="20"/>
  <c r="I1527" i="20"/>
  <c r="H1527" i="20"/>
  <c r="G1527" i="20"/>
  <c r="I1492" i="20"/>
  <c r="H1492" i="20"/>
  <c r="G1492" i="20"/>
  <c r="I1457" i="20"/>
  <c r="H1457" i="20"/>
  <c r="G1457" i="20"/>
  <c r="I1422" i="20"/>
  <c r="H1422" i="20"/>
  <c r="G1422" i="20"/>
  <c r="I1387" i="20"/>
  <c r="H1387" i="20"/>
  <c r="G1387" i="20"/>
  <c r="I1352" i="20"/>
  <c r="H1352" i="20"/>
  <c r="G1352" i="20"/>
  <c r="I1317" i="20"/>
  <c r="H1317" i="20"/>
  <c r="G1317" i="20"/>
  <c r="I1282" i="20"/>
  <c r="H1282" i="20"/>
  <c r="G1282" i="20"/>
  <c r="I1247" i="20"/>
  <c r="H1247" i="20"/>
  <c r="G1247" i="20"/>
  <c r="I1212" i="20"/>
  <c r="H1212" i="20"/>
  <c r="G1212" i="20"/>
  <c r="I1177" i="20"/>
  <c r="H1177" i="20"/>
  <c r="G1177" i="20"/>
  <c r="I1142" i="20"/>
  <c r="H1142" i="20"/>
  <c r="G1142" i="20"/>
  <c r="I1107" i="20"/>
  <c r="H1107" i="20"/>
  <c r="G1107" i="20"/>
  <c r="I1072" i="20"/>
  <c r="H1072" i="20"/>
  <c r="G1072" i="20"/>
  <c r="I1037" i="20"/>
  <c r="H1037" i="20"/>
  <c r="G1037" i="20"/>
  <c r="I1002" i="20"/>
  <c r="H1002" i="20"/>
  <c r="G1002" i="20"/>
  <c r="I967" i="20"/>
  <c r="H967" i="20"/>
  <c r="G967" i="20"/>
  <c r="I932" i="20"/>
  <c r="H932" i="20"/>
  <c r="G932" i="20"/>
  <c r="I897" i="20"/>
  <c r="H897" i="20"/>
  <c r="G897" i="20"/>
  <c r="I862" i="20"/>
  <c r="H862" i="20"/>
  <c r="G862" i="20"/>
  <c r="I827" i="20"/>
  <c r="H827" i="20"/>
  <c r="G827" i="20"/>
  <c r="I792" i="20"/>
  <c r="H792" i="20"/>
  <c r="G792" i="20"/>
  <c r="I757" i="20"/>
  <c r="H757" i="20"/>
  <c r="G757" i="20"/>
  <c r="I722" i="20"/>
  <c r="H722" i="20"/>
  <c r="G722" i="20"/>
  <c r="I687" i="20"/>
  <c r="H687" i="20"/>
  <c r="G687" i="20"/>
  <c r="I652" i="20"/>
  <c r="H652" i="20"/>
  <c r="G652" i="20"/>
  <c r="I617" i="20"/>
  <c r="H617" i="20"/>
  <c r="G617" i="20"/>
  <c r="I582" i="20"/>
  <c r="H582" i="20"/>
  <c r="G582" i="20"/>
  <c r="I547" i="20"/>
  <c r="H547" i="20"/>
  <c r="G547" i="20"/>
  <c r="I512" i="20"/>
  <c r="H512" i="20"/>
  <c r="G512" i="20"/>
  <c r="I477" i="20"/>
  <c r="H477" i="20"/>
  <c r="G477" i="20"/>
  <c r="I442" i="20"/>
  <c r="H442" i="20"/>
  <c r="G442" i="20"/>
  <c r="I407" i="20"/>
  <c r="H407" i="20"/>
  <c r="G407" i="20"/>
  <c r="I372" i="20"/>
  <c r="H372" i="20"/>
  <c r="G372" i="20"/>
  <c r="I337" i="20"/>
  <c r="H337" i="20"/>
  <c r="G337" i="20"/>
  <c r="I302" i="20"/>
  <c r="H302" i="20"/>
  <c r="G302" i="20"/>
  <c r="I267" i="20"/>
  <c r="H267" i="20"/>
  <c r="G267" i="20"/>
  <c r="I232" i="20"/>
  <c r="H232" i="20"/>
  <c r="G232" i="20"/>
  <c r="I197" i="20"/>
  <c r="H197" i="20"/>
  <c r="G197" i="20"/>
  <c r="I162" i="20"/>
  <c r="H162" i="20"/>
  <c r="G162" i="20"/>
  <c r="I127" i="20"/>
  <c r="H127" i="20"/>
  <c r="G127" i="20"/>
  <c r="I92" i="20"/>
  <c r="H92" i="20"/>
  <c r="G92" i="20"/>
  <c r="I57" i="20"/>
  <c r="H57" i="20"/>
  <c r="G57" i="20"/>
  <c r="I22" i="20"/>
  <c r="H22" i="20"/>
  <c r="G22" i="20"/>
  <c r="I1771" i="20"/>
  <c r="H1771" i="20"/>
  <c r="G1771" i="20"/>
  <c r="I1736" i="20"/>
  <c r="H1736" i="20"/>
  <c r="G1736" i="20"/>
  <c r="I1701" i="20"/>
  <c r="H1701" i="20"/>
  <c r="G1701" i="20"/>
  <c r="I1666" i="20"/>
  <c r="H1666" i="20"/>
  <c r="G1666" i="20"/>
  <c r="I1631" i="20"/>
  <c r="H1631" i="20"/>
  <c r="G1631" i="20"/>
  <c r="I1596" i="20"/>
  <c r="H1596" i="20"/>
  <c r="G1596" i="20"/>
  <c r="I1561" i="20"/>
  <c r="H1561" i="20"/>
  <c r="G1561" i="20"/>
  <c r="I1526" i="20"/>
  <c r="H1526" i="20"/>
  <c r="G1526" i="20"/>
  <c r="I1491" i="20"/>
  <c r="H1491" i="20"/>
  <c r="G1491" i="20"/>
  <c r="I1456" i="20"/>
  <c r="H1456" i="20"/>
  <c r="G1456" i="20"/>
  <c r="I1421" i="20"/>
  <c r="H1421" i="20"/>
  <c r="G1421" i="20"/>
  <c r="I1386" i="20"/>
  <c r="H1386" i="20"/>
  <c r="G1386" i="20"/>
  <c r="I1351" i="20"/>
  <c r="H1351" i="20"/>
  <c r="G1351" i="20"/>
  <c r="I1316" i="20"/>
  <c r="H1316" i="20"/>
  <c r="G1316" i="20"/>
  <c r="I1281" i="20"/>
  <c r="H1281" i="20"/>
  <c r="G1281" i="20"/>
  <c r="I1246" i="20"/>
  <c r="H1246" i="20"/>
  <c r="G1246" i="20"/>
  <c r="I1211" i="20"/>
  <c r="H1211" i="20"/>
  <c r="G1211" i="20"/>
  <c r="I1176" i="20"/>
  <c r="H1176" i="20"/>
  <c r="G1176" i="20"/>
  <c r="I1141" i="20"/>
  <c r="H1141" i="20"/>
  <c r="G1141" i="20"/>
  <c r="I1106" i="20"/>
  <c r="H1106" i="20"/>
  <c r="G1106" i="20"/>
  <c r="I1071" i="20"/>
  <c r="H1071" i="20"/>
  <c r="G1071" i="20"/>
  <c r="I1036" i="20"/>
  <c r="H1036" i="20"/>
  <c r="G1036" i="20"/>
  <c r="I1001" i="20"/>
  <c r="H1001" i="20"/>
  <c r="G1001" i="20"/>
  <c r="I966" i="20"/>
  <c r="H966" i="20"/>
  <c r="G966" i="20"/>
  <c r="I931" i="20"/>
  <c r="H931" i="20"/>
  <c r="G931" i="20"/>
  <c r="I896" i="20"/>
  <c r="H896" i="20"/>
  <c r="G896" i="20"/>
  <c r="I861" i="20"/>
  <c r="H861" i="20"/>
  <c r="G861" i="20"/>
  <c r="I826" i="20"/>
  <c r="H826" i="20"/>
  <c r="G826" i="20"/>
  <c r="I791" i="20"/>
  <c r="H791" i="20"/>
  <c r="G791" i="20"/>
  <c r="I756" i="20"/>
  <c r="H756" i="20"/>
  <c r="G756" i="20"/>
  <c r="I721" i="20"/>
  <c r="H721" i="20"/>
  <c r="G721" i="20"/>
  <c r="I686" i="20"/>
  <c r="H686" i="20"/>
  <c r="G686" i="20"/>
  <c r="I651" i="20"/>
  <c r="H651" i="20"/>
  <c r="G651" i="20"/>
  <c r="I616" i="20"/>
  <c r="H616" i="20"/>
  <c r="G616" i="20"/>
  <c r="I581" i="20"/>
  <c r="H581" i="20"/>
  <c r="G581" i="20"/>
  <c r="I546" i="20"/>
  <c r="H546" i="20"/>
  <c r="G546" i="20"/>
  <c r="I511" i="20"/>
  <c r="H511" i="20"/>
  <c r="G511" i="20"/>
  <c r="I476" i="20"/>
  <c r="H476" i="20"/>
  <c r="G476" i="20"/>
  <c r="I441" i="20"/>
  <c r="H441" i="20"/>
  <c r="G441" i="20"/>
  <c r="I406" i="20"/>
  <c r="H406" i="20"/>
  <c r="G406" i="20"/>
  <c r="I371" i="20"/>
  <c r="H371" i="20"/>
  <c r="G371" i="20"/>
  <c r="I336" i="20"/>
  <c r="H336" i="20"/>
  <c r="G336" i="20"/>
  <c r="I301" i="20"/>
  <c r="H301" i="20"/>
  <c r="G301" i="20"/>
  <c r="I266" i="20"/>
  <c r="H266" i="20"/>
  <c r="G266" i="20"/>
  <c r="I231" i="20"/>
  <c r="H231" i="20"/>
  <c r="G231" i="20"/>
  <c r="I196" i="20"/>
  <c r="H196" i="20"/>
  <c r="G196" i="20"/>
  <c r="I161" i="20"/>
  <c r="H161" i="20"/>
  <c r="G161" i="20"/>
  <c r="I126" i="20"/>
  <c r="H126" i="20"/>
  <c r="G126" i="20"/>
  <c r="I91" i="20"/>
  <c r="H91" i="20"/>
  <c r="G91" i="20"/>
  <c r="I56" i="20"/>
  <c r="H56" i="20"/>
  <c r="G56" i="20"/>
  <c r="I21" i="20"/>
  <c r="H21" i="20"/>
  <c r="G21" i="20"/>
  <c r="I1770" i="20"/>
  <c r="H1770" i="20"/>
  <c r="G1770" i="20"/>
  <c r="I1735" i="20"/>
  <c r="H1735" i="20"/>
  <c r="G1735" i="20"/>
  <c r="I1700" i="20"/>
  <c r="H1700" i="20"/>
  <c r="G1700" i="20"/>
  <c r="I1665" i="20"/>
  <c r="H1665" i="20"/>
  <c r="G1665" i="20"/>
  <c r="I1630" i="20"/>
  <c r="H1630" i="20"/>
  <c r="G1630" i="20"/>
  <c r="I1595" i="20"/>
  <c r="H1595" i="20"/>
  <c r="G1595" i="20"/>
  <c r="I1560" i="20"/>
  <c r="H1560" i="20"/>
  <c r="G1560" i="20"/>
  <c r="I1525" i="20"/>
  <c r="H1525" i="20"/>
  <c r="G1525" i="20"/>
  <c r="I1490" i="20"/>
  <c r="H1490" i="20"/>
  <c r="G1490" i="20"/>
  <c r="I1455" i="20"/>
  <c r="H1455" i="20"/>
  <c r="G1455" i="20"/>
  <c r="I1420" i="20"/>
  <c r="H1420" i="20"/>
  <c r="G1420" i="20"/>
  <c r="I1385" i="20"/>
  <c r="H1385" i="20"/>
  <c r="G1385" i="20"/>
  <c r="I1350" i="20"/>
  <c r="H1350" i="20"/>
  <c r="G1350" i="20"/>
  <c r="I1315" i="20"/>
  <c r="H1315" i="20"/>
  <c r="G1315" i="20"/>
  <c r="I1280" i="20"/>
  <c r="H1280" i="20"/>
  <c r="G1280" i="20"/>
  <c r="I1245" i="20"/>
  <c r="H1245" i="20"/>
  <c r="G1245" i="20"/>
  <c r="I1210" i="20"/>
  <c r="H1210" i="20"/>
  <c r="G1210" i="20"/>
  <c r="I1175" i="20"/>
  <c r="H1175" i="20"/>
  <c r="G1175" i="20"/>
  <c r="I1140" i="20"/>
  <c r="H1140" i="20"/>
  <c r="G1140" i="20"/>
  <c r="I1105" i="20"/>
  <c r="H1105" i="20"/>
  <c r="G1105" i="20"/>
  <c r="I1070" i="20"/>
  <c r="H1070" i="20"/>
  <c r="G1070" i="20"/>
  <c r="I1035" i="20"/>
  <c r="H1035" i="20"/>
  <c r="G1035" i="20"/>
  <c r="I1000" i="20"/>
  <c r="H1000" i="20"/>
  <c r="G1000" i="20"/>
  <c r="I965" i="20"/>
  <c r="H965" i="20"/>
  <c r="G965" i="20"/>
  <c r="I930" i="20"/>
  <c r="H930" i="20"/>
  <c r="G930" i="20"/>
  <c r="I895" i="20"/>
  <c r="H895" i="20"/>
  <c r="G895" i="20"/>
  <c r="I860" i="20"/>
  <c r="H860" i="20"/>
  <c r="G860" i="20"/>
  <c r="I825" i="20"/>
  <c r="H825" i="20"/>
  <c r="G825" i="20"/>
  <c r="I790" i="20"/>
  <c r="H790" i="20"/>
  <c r="G790" i="20"/>
  <c r="I755" i="20"/>
  <c r="H755" i="20"/>
  <c r="G755" i="20"/>
  <c r="I720" i="20"/>
  <c r="H720" i="20"/>
  <c r="G720" i="20"/>
  <c r="I685" i="20"/>
  <c r="H685" i="20"/>
  <c r="G685" i="20"/>
  <c r="I650" i="20"/>
  <c r="H650" i="20"/>
  <c r="G650" i="20"/>
  <c r="I615" i="20"/>
  <c r="H615" i="20"/>
  <c r="G615" i="20"/>
  <c r="I580" i="20"/>
  <c r="H580" i="20"/>
  <c r="G580" i="20"/>
  <c r="I545" i="20"/>
  <c r="H545" i="20"/>
  <c r="G545" i="20"/>
  <c r="I510" i="20"/>
  <c r="H510" i="20"/>
  <c r="G510" i="20"/>
  <c r="I475" i="20"/>
  <c r="H475" i="20"/>
  <c r="G475" i="20"/>
  <c r="I440" i="20"/>
  <c r="H440" i="20"/>
  <c r="G440" i="20"/>
  <c r="I405" i="20"/>
  <c r="H405" i="20"/>
  <c r="G405" i="20"/>
  <c r="I370" i="20"/>
  <c r="H370" i="20"/>
  <c r="G370" i="20"/>
  <c r="I335" i="20"/>
  <c r="H335" i="20"/>
  <c r="G335" i="20"/>
  <c r="I300" i="20"/>
  <c r="H300" i="20"/>
  <c r="G300" i="20"/>
  <c r="I265" i="20"/>
  <c r="H265" i="20"/>
  <c r="G265" i="20"/>
  <c r="I230" i="20"/>
  <c r="H230" i="20"/>
  <c r="G230" i="20"/>
  <c r="I195" i="20"/>
  <c r="H195" i="20"/>
  <c r="G195" i="20"/>
  <c r="I160" i="20"/>
  <c r="H160" i="20"/>
  <c r="G160" i="20"/>
  <c r="I125" i="20"/>
  <c r="H125" i="20"/>
  <c r="G125" i="20"/>
  <c r="I90" i="20"/>
  <c r="H90" i="20"/>
  <c r="G90" i="20"/>
  <c r="I55" i="20"/>
  <c r="H55" i="20"/>
  <c r="G55" i="20"/>
  <c r="I20" i="20"/>
  <c r="H20" i="20"/>
  <c r="G20" i="20"/>
  <c r="I1769" i="20"/>
  <c r="H1769" i="20"/>
  <c r="G1769" i="20"/>
  <c r="I1734" i="20"/>
  <c r="H1734" i="20"/>
  <c r="G1734" i="20"/>
  <c r="I1699" i="20"/>
  <c r="H1699" i="20"/>
  <c r="G1699" i="20"/>
  <c r="I1664" i="20"/>
  <c r="H1664" i="20"/>
  <c r="G1664" i="20"/>
  <c r="I1629" i="20"/>
  <c r="H1629" i="20"/>
  <c r="G1629" i="20"/>
  <c r="I1594" i="20"/>
  <c r="H1594" i="20"/>
  <c r="G1594" i="20"/>
  <c r="I1559" i="20"/>
  <c r="H1559" i="20"/>
  <c r="G1559" i="20"/>
  <c r="I1524" i="20"/>
  <c r="H1524" i="20"/>
  <c r="G1524" i="20"/>
  <c r="I1489" i="20"/>
  <c r="H1489" i="20"/>
  <c r="G1489" i="20"/>
  <c r="I1454" i="20"/>
  <c r="H1454" i="20"/>
  <c r="G1454" i="20"/>
  <c r="I1419" i="20"/>
  <c r="H1419" i="20"/>
  <c r="G1419" i="20"/>
  <c r="I1384" i="20"/>
  <c r="H1384" i="20"/>
  <c r="G1384" i="20"/>
  <c r="I1349" i="20"/>
  <c r="H1349" i="20"/>
  <c r="G1349" i="20"/>
  <c r="I1314" i="20"/>
  <c r="H1314" i="20"/>
  <c r="G1314" i="20"/>
  <c r="I1279" i="20"/>
  <c r="H1279" i="20"/>
  <c r="G1279" i="20"/>
  <c r="I1244" i="20"/>
  <c r="H1244" i="20"/>
  <c r="G1244" i="20"/>
  <c r="I1209" i="20"/>
  <c r="H1209" i="20"/>
  <c r="G1209" i="20"/>
  <c r="I1174" i="20"/>
  <c r="H1174" i="20"/>
  <c r="G1174" i="20"/>
  <c r="I1139" i="20"/>
  <c r="H1139" i="20"/>
  <c r="G1139" i="20"/>
  <c r="I1104" i="20"/>
  <c r="H1104" i="20"/>
  <c r="G1104" i="20"/>
  <c r="I1069" i="20"/>
  <c r="H1069" i="20"/>
  <c r="G1069" i="20"/>
  <c r="I1034" i="20"/>
  <c r="H1034" i="20"/>
  <c r="G1034" i="20"/>
  <c r="I999" i="20"/>
  <c r="H999" i="20"/>
  <c r="G999" i="20"/>
  <c r="I964" i="20"/>
  <c r="H964" i="20"/>
  <c r="G964" i="20"/>
  <c r="I929" i="20"/>
  <c r="H929" i="20"/>
  <c r="G929" i="20"/>
  <c r="I894" i="20"/>
  <c r="H894" i="20"/>
  <c r="G894" i="20"/>
  <c r="I859" i="20"/>
  <c r="H859" i="20"/>
  <c r="G859" i="20"/>
  <c r="I824" i="20"/>
  <c r="H824" i="20"/>
  <c r="G824" i="20"/>
  <c r="I789" i="20"/>
  <c r="H789" i="20"/>
  <c r="G789" i="20"/>
  <c r="I754" i="20"/>
  <c r="H754" i="20"/>
  <c r="G754" i="20"/>
  <c r="I719" i="20"/>
  <c r="H719" i="20"/>
  <c r="G719" i="20"/>
  <c r="I684" i="20"/>
  <c r="H684" i="20"/>
  <c r="G684" i="20"/>
  <c r="I649" i="20"/>
  <c r="H649" i="20"/>
  <c r="G649" i="20"/>
  <c r="I614" i="20"/>
  <c r="H614" i="20"/>
  <c r="G614" i="20"/>
  <c r="I579" i="20"/>
  <c r="H579" i="20"/>
  <c r="G579" i="20"/>
  <c r="I544" i="20"/>
  <c r="H544" i="20"/>
  <c r="G544" i="20"/>
  <c r="I509" i="20"/>
  <c r="H509" i="20"/>
  <c r="G509" i="20"/>
  <c r="I474" i="20"/>
  <c r="H474" i="20"/>
  <c r="G474" i="20"/>
  <c r="I439" i="20"/>
  <c r="H439" i="20"/>
  <c r="G439" i="20"/>
  <c r="I404" i="20"/>
  <c r="H404" i="20"/>
  <c r="G404" i="20"/>
  <c r="I369" i="20"/>
  <c r="H369" i="20"/>
  <c r="G369" i="20"/>
  <c r="I334" i="20"/>
  <c r="H334" i="20"/>
  <c r="G334" i="20"/>
  <c r="I299" i="20"/>
  <c r="H299" i="20"/>
  <c r="G299" i="20"/>
  <c r="I264" i="20"/>
  <c r="H264" i="20"/>
  <c r="G264" i="20"/>
  <c r="I229" i="20"/>
  <c r="H229" i="20"/>
  <c r="G229" i="20"/>
  <c r="I194" i="20"/>
  <c r="H194" i="20"/>
  <c r="G194" i="20"/>
  <c r="I159" i="20"/>
  <c r="H159" i="20"/>
  <c r="G159" i="20"/>
  <c r="I124" i="20"/>
  <c r="H124" i="20"/>
  <c r="G124" i="20"/>
  <c r="I89" i="20"/>
  <c r="H89" i="20"/>
  <c r="G89" i="20"/>
  <c r="I54" i="20"/>
  <c r="H54" i="20"/>
  <c r="G54" i="20"/>
  <c r="I19" i="20"/>
  <c r="H19" i="20"/>
  <c r="G19" i="20"/>
  <c r="I1768" i="20"/>
  <c r="H1768" i="20"/>
  <c r="G1768" i="20"/>
  <c r="I1733" i="20"/>
  <c r="H1733" i="20"/>
  <c r="G1733" i="20"/>
  <c r="I1698" i="20"/>
  <c r="H1698" i="20"/>
  <c r="G1698" i="20"/>
  <c r="I1663" i="20"/>
  <c r="H1663" i="20"/>
  <c r="G1663" i="20"/>
  <c r="I1628" i="20"/>
  <c r="H1628" i="20"/>
  <c r="G1628" i="20"/>
  <c r="I1593" i="20"/>
  <c r="H1593" i="20"/>
  <c r="G1593" i="20"/>
  <c r="I1558" i="20"/>
  <c r="H1558" i="20"/>
  <c r="G1558" i="20"/>
  <c r="I1523" i="20"/>
  <c r="H1523" i="20"/>
  <c r="G1523" i="20"/>
  <c r="I1488" i="20"/>
  <c r="H1488" i="20"/>
  <c r="G1488" i="20"/>
  <c r="I1453" i="20"/>
  <c r="H1453" i="20"/>
  <c r="G1453" i="20"/>
  <c r="I1418" i="20"/>
  <c r="H1418" i="20"/>
  <c r="G1418" i="20"/>
  <c r="I1383" i="20"/>
  <c r="H1383" i="20"/>
  <c r="G1383" i="20"/>
  <c r="I1348" i="20"/>
  <c r="H1348" i="20"/>
  <c r="G1348" i="20"/>
  <c r="I1313" i="20"/>
  <c r="H1313" i="20"/>
  <c r="G1313" i="20"/>
  <c r="I1278" i="20"/>
  <c r="H1278" i="20"/>
  <c r="G1278" i="20"/>
  <c r="I1243" i="20"/>
  <c r="H1243" i="20"/>
  <c r="G1243" i="20"/>
  <c r="I1208" i="20"/>
  <c r="H1208" i="20"/>
  <c r="G1208" i="20"/>
  <c r="I1173" i="20"/>
  <c r="H1173" i="20"/>
  <c r="G1173" i="20"/>
  <c r="I1138" i="20"/>
  <c r="H1138" i="20"/>
  <c r="G1138" i="20"/>
  <c r="I1103" i="20"/>
  <c r="H1103" i="20"/>
  <c r="G1103" i="20"/>
  <c r="I1068" i="20"/>
  <c r="H1068" i="20"/>
  <c r="G1068" i="20"/>
  <c r="I1033" i="20"/>
  <c r="H1033" i="20"/>
  <c r="G1033" i="20"/>
  <c r="I998" i="20"/>
  <c r="H998" i="20"/>
  <c r="G998" i="20"/>
  <c r="I963" i="20"/>
  <c r="H963" i="20"/>
  <c r="G963" i="20"/>
  <c r="I928" i="20"/>
  <c r="H928" i="20"/>
  <c r="G928" i="20"/>
  <c r="I893" i="20"/>
  <c r="H893" i="20"/>
  <c r="G893" i="20"/>
  <c r="I858" i="20"/>
  <c r="H858" i="20"/>
  <c r="G858" i="20"/>
  <c r="I823" i="20"/>
  <c r="H823" i="20"/>
  <c r="G823" i="20"/>
  <c r="I788" i="20"/>
  <c r="H788" i="20"/>
  <c r="G788" i="20"/>
  <c r="I753" i="20"/>
  <c r="H753" i="20"/>
  <c r="G753" i="20"/>
  <c r="I718" i="20"/>
  <c r="H718" i="20"/>
  <c r="G718" i="20"/>
  <c r="I683" i="20"/>
  <c r="H683" i="20"/>
  <c r="G683" i="20"/>
  <c r="I648" i="20"/>
  <c r="H648" i="20"/>
  <c r="G648" i="20"/>
  <c r="I613" i="20"/>
  <c r="H613" i="20"/>
  <c r="G613" i="20"/>
  <c r="I578" i="20"/>
  <c r="H578" i="20"/>
  <c r="G578" i="20"/>
  <c r="I543" i="20"/>
  <c r="H543" i="20"/>
  <c r="G543" i="20"/>
  <c r="I508" i="20"/>
  <c r="H508" i="20"/>
  <c r="G508" i="20"/>
  <c r="I473" i="20"/>
  <c r="H473" i="20"/>
  <c r="G473" i="20"/>
  <c r="I438" i="20"/>
  <c r="H438" i="20"/>
  <c r="G438" i="20"/>
  <c r="I403" i="20"/>
  <c r="H403" i="20"/>
  <c r="G403" i="20"/>
  <c r="I368" i="20"/>
  <c r="H368" i="20"/>
  <c r="G368" i="20"/>
  <c r="I333" i="20"/>
  <c r="H333" i="20"/>
  <c r="G333" i="20"/>
  <c r="I298" i="20"/>
  <c r="H298" i="20"/>
  <c r="G298" i="20"/>
  <c r="I263" i="20"/>
  <c r="H263" i="20"/>
  <c r="G263" i="20"/>
  <c r="I228" i="20"/>
  <c r="H228" i="20"/>
  <c r="G228" i="20"/>
  <c r="I193" i="20"/>
  <c r="H193" i="20"/>
  <c r="G193" i="20"/>
  <c r="I158" i="20"/>
  <c r="H158" i="20"/>
  <c r="G158" i="20"/>
  <c r="I123" i="20"/>
  <c r="H123" i="20"/>
  <c r="G123" i="20"/>
  <c r="I88" i="20"/>
  <c r="H88" i="20"/>
  <c r="G88" i="20"/>
  <c r="I53" i="20"/>
  <c r="H53" i="20"/>
  <c r="G53" i="20"/>
  <c r="I18" i="20"/>
  <c r="H18" i="20"/>
  <c r="G18" i="20"/>
  <c r="I1767" i="20"/>
  <c r="H1767" i="20"/>
  <c r="G1767" i="20"/>
  <c r="I1732" i="20"/>
  <c r="H1732" i="20"/>
  <c r="G1732" i="20"/>
  <c r="I1697" i="20"/>
  <c r="H1697" i="20"/>
  <c r="G1697" i="20"/>
  <c r="I1662" i="20"/>
  <c r="H1662" i="20"/>
  <c r="G1662" i="20"/>
  <c r="I1627" i="20"/>
  <c r="H1627" i="20"/>
  <c r="G1627" i="20"/>
  <c r="I1592" i="20"/>
  <c r="H1592" i="20"/>
  <c r="G1592" i="20"/>
  <c r="I1557" i="20"/>
  <c r="H1557" i="20"/>
  <c r="G1557" i="20"/>
  <c r="I1522" i="20"/>
  <c r="H1522" i="20"/>
  <c r="G1522" i="20"/>
  <c r="I1487" i="20"/>
  <c r="H1487" i="20"/>
  <c r="G1487" i="20"/>
  <c r="I1452" i="20"/>
  <c r="H1452" i="20"/>
  <c r="G1452" i="20"/>
  <c r="I1417" i="20"/>
  <c r="H1417" i="20"/>
  <c r="G1417" i="20"/>
  <c r="I1382" i="20"/>
  <c r="H1382" i="20"/>
  <c r="G1382" i="20"/>
  <c r="I1347" i="20"/>
  <c r="H1347" i="20"/>
  <c r="G1347" i="20"/>
  <c r="I1312" i="20"/>
  <c r="H1312" i="20"/>
  <c r="G1312" i="20"/>
  <c r="I1277" i="20"/>
  <c r="H1277" i="20"/>
  <c r="G1277" i="20"/>
  <c r="I1242" i="20"/>
  <c r="H1242" i="20"/>
  <c r="G1242" i="20"/>
  <c r="I1207" i="20"/>
  <c r="H1207" i="20"/>
  <c r="G1207" i="20"/>
  <c r="I1172" i="20"/>
  <c r="H1172" i="20"/>
  <c r="G1172" i="20"/>
  <c r="I1137" i="20"/>
  <c r="H1137" i="20"/>
  <c r="G1137" i="20"/>
  <c r="I1102" i="20"/>
  <c r="H1102" i="20"/>
  <c r="G1102" i="20"/>
  <c r="I1067" i="20"/>
  <c r="H1067" i="20"/>
  <c r="G1067" i="20"/>
  <c r="I1032" i="20"/>
  <c r="H1032" i="20"/>
  <c r="G1032" i="20"/>
  <c r="I997" i="20"/>
  <c r="H997" i="20"/>
  <c r="G997" i="20"/>
  <c r="I962" i="20"/>
  <c r="H962" i="20"/>
  <c r="G962" i="20"/>
  <c r="I927" i="20"/>
  <c r="H927" i="20"/>
  <c r="G927" i="20"/>
  <c r="I892" i="20"/>
  <c r="H892" i="20"/>
  <c r="G892" i="20"/>
  <c r="I857" i="20"/>
  <c r="H857" i="20"/>
  <c r="G857" i="20"/>
  <c r="I822" i="20"/>
  <c r="H822" i="20"/>
  <c r="G822" i="20"/>
  <c r="I787" i="20"/>
  <c r="H787" i="20"/>
  <c r="G787" i="20"/>
  <c r="I752" i="20"/>
  <c r="H752" i="20"/>
  <c r="G752" i="20"/>
  <c r="I717" i="20"/>
  <c r="H717" i="20"/>
  <c r="G717" i="20"/>
  <c r="I682" i="20"/>
  <c r="H682" i="20"/>
  <c r="G682" i="20"/>
  <c r="I647" i="20"/>
  <c r="H647" i="20"/>
  <c r="G647" i="20"/>
  <c r="I612" i="20"/>
  <c r="H612" i="20"/>
  <c r="G612" i="20"/>
  <c r="I577" i="20"/>
  <c r="H577" i="20"/>
  <c r="G577" i="20"/>
  <c r="I542" i="20"/>
  <c r="H542" i="20"/>
  <c r="G542" i="20"/>
  <c r="I507" i="20"/>
  <c r="H507" i="20"/>
  <c r="G507" i="20"/>
  <c r="I472" i="20"/>
  <c r="H472" i="20"/>
  <c r="G472" i="20"/>
  <c r="I437" i="20"/>
  <c r="H437" i="20"/>
  <c r="G437" i="20"/>
  <c r="I402" i="20"/>
  <c r="H402" i="20"/>
  <c r="G402" i="20"/>
  <c r="I367" i="20"/>
  <c r="H367" i="20"/>
  <c r="G367" i="20"/>
  <c r="I332" i="20"/>
  <c r="H332" i="20"/>
  <c r="G332" i="20"/>
  <c r="I297" i="20"/>
  <c r="H297" i="20"/>
  <c r="G297" i="20"/>
  <c r="I262" i="20"/>
  <c r="H262" i="20"/>
  <c r="G262" i="20"/>
  <c r="I227" i="20"/>
  <c r="H227" i="20"/>
  <c r="G227" i="20"/>
  <c r="I192" i="20"/>
  <c r="H192" i="20"/>
  <c r="G192" i="20"/>
  <c r="I157" i="20"/>
  <c r="H157" i="20"/>
  <c r="G157" i="20"/>
  <c r="I122" i="20"/>
  <c r="H122" i="20"/>
  <c r="G122" i="20"/>
  <c r="I87" i="20"/>
  <c r="H87" i="20"/>
  <c r="G87" i="20"/>
  <c r="I52" i="20"/>
  <c r="H52" i="20"/>
  <c r="G52" i="20"/>
  <c r="I17" i="20"/>
  <c r="H17" i="20"/>
  <c r="G17" i="20"/>
  <c r="I1766" i="20"/>
  <c r="H1766" i="20"/>
  <c r="G1766" i="20"/>
  <c r="I1731" i="20"/>
  <c r="H1731" i="20"/>
  <c r="G1731" i="20"/>
  <c r="I1696" i="20"/>
  <c r="H1696" i="20"/>
  <c r="G1696" i="20"/>
  <c r="I1661" i="20"/>
  <c r="H1661" i="20"/>
  <c r="G1661" i="20"/>
  <c r="I1626" i="20"/>
  <c r="H1626" i="20"/>
  <c r="G1626" i="20"/>
  <c r="I1591" i="20"/>
  <c r="H1591" i="20"/>
  <c r="G1591" i="20"/>
  <c r="I1556" i="20"/>
  <c r="H1556" i="20"/>
  <c r="G1556" i="20"/>
  <c r="I1521" i="20"/>
  <c r="H1521" i="20"/>
  <c r="G1521" i="20"/>
  <c r="I1486" i="20"/>
  <c r="H1486" i="20"/>
  <c r="G1486" i="20"/>
  <c r="I1451" i="20"/>
  <c r="H1451" i="20"/>
  <c r="G1451" i="20"/>
  <c r="I1416" i="20"/>
  <c r="H1416" i="20"/>
  <c r="G1416" i="20"/>
  <c r="I1381" i="20"/>
  <c r="H1381" i="20"/>
  <c r="G1381" i="20"/>
  <c r="I1346" i="20"/>
  <c r="H1346" i="20"/>
  <c r="G1346" i="20"/>
  <c r="I1311" i="20"/>
  <c r="H1311" i="20"/>
  <c r="G1311" i="20"/>
  <c r="I1276" i="20"/>
  <c r="H1276" i="20"/>
  <c r="G1276" i="20"/>
  <c r="I1241" i="20"/>
  <c r="H1241" i="20"/>
  <c r="G1241" i="20"/>
  <c r="I1206" i="20"/>
  <c r="H1206" i="20"/>
  <c r="G1206" i="20"/>
  <c r="I1171" i="20"/>
  <c r="H1171" i="20"/>
  <c r="G1171" i="20"/>
  <c r="I1136" i="20"/>
  <c r="H1136" i="20"/>
  <c r="G1136" i="20"/>
  <c r="I1101" i="20"/>
  <c r="H1101" i="20"/>
  <c r="G1101" i="20"/>
  <c r="I1066" i="20"/>
  <c r="H1066" i="20"/>
  <c r="G1066" i="20"/>
  <c r="I1031" i="20"/>
  <c r="H1031" i="20"/>
  <c r="G1031" i="20"/>
  <c r="I996" i="20"/>
  <c r="H996" i="20"/>
  <c r="G996" i="20"/>
  <c r="I961" i="20"/>
  <c r="H961" i="20"/>
  <c r="G961" i="20"/>
  <c r="I926" i="20"/>
  <c r="H926" i="20"/>
  <c r="G926" i="20"/>
  <c r="I891" i="20"/>
  <c r="H891" i="20"/>
  <c r="G891" i="20"/>
  <c r="I856" i="20"/>
  <c r="H856" i="20"/>
  <c r="G856" i="20"/>
  <c r="I821" i="20"/>
  <c r="H821" i="20"/>
  <c r="G821" i="20"/>
  <c r="I786" i="20"/>
  <c r="H786" i="20"/>
  <c r="G786" i="20"/>
  <c r="I751" i="20"/>
  <c r="H751" i="20"/>
  <c r="G751" i="20"/>
  <c r="I716" i="20"/>
  <c r="H716" i="20"/>
  <c r="G716" i="20"/>
  <c r="I681" i="20"/>
  <c r="H681" i="20"/>
  <c r="G681" i="20"/>
  <c r="I646" i="20"/>
  <c r="H646" i="20"/>
  <c r="G646" i="20"/>
  <c r="I611" i="20"/>
  <c r="H611" i="20"/>
  <c r="G611" i="20"/>
  <c r="I576" i="20"/>
  <c r="H576" i="20"/>
  <c r="G576" i="20"/>
  <c r="I541" i="20"/>
  <c r="H541" i="20"/>
  <c r="G541" i="20"/>
  <c r="I506" i="20"/>
  <c r="H506" i="20"/>
  <c r="G506" i="20"/>
  <c r="I471" i="20"/>
  <c r="H471" i="20"/>
  <c r="G471" i="20"/>
  <c r="I436" i="20"/>
  <c r="H436" i="20"/>
  <c r="G436" i="20"/>
  <c r="I401" i="20"/>
  <c r="H401" i="20"/>
  <c r="G401" i="20"/>
  <c r="I366" i="20"/>
  <c r="H366" i="20"/>
  <c r="G366" i="20"/>
  <c r="I331" i="20"/>
  <c r="H331" i="20"/>
  <c r="G331" i="20"/>
  <c r="I296" i="20"/>
  <c r="H296" i="20"/>
  <c r="G296" i="20"/>
  <c r="I261" i="20"/>
  <c r="H261" i="20"/>
  <c r="G261" i="20"/>
  <c r="I226" i="20"/>
  <c r="H226" i="20"/>
  <c r="G226" i="20"/>
  <c r="I191" i="20"/>
  <c r="H191" i="20"/>
  <c r="G191" i="20"/>
  <c r="I156" i="20"/>
  <c r="H156" i="20"/>
  <c r="G156" i="20"/>
  <c r="I121" i="20"/>
  <c r="H121" i="20"/>
  <c r="G121" i="20"/>
  <c r="I86" i="20"/>
  <c r="H86" i="20"/>
  <c r="G86" i="20"/>
  <c r="I51" i="20"/>
  <c r="H51" i="20"/>
  <c r="G51" i="20"/>
  <c r="I16" i="20"/>
  <c r="H16" i="20"/>
  <c r="G16" i="20"/>
  <c r="I1765" i="20"/>
  <c r="H1765" i="20"/>
  <c r="G1765" i="20"/>
  <c r="I1730" i="20"/>
  <c r="H1730" i="20"/>
  <c r="G1730" i="20"/>
  <c r="I1695" i="20"/>
  <c r="H1695" i="20"/>
  <c r="G1695" i="20"/>
  <c r="I1660" i="20"/>
  <c r="H1660" i="20"/>
  <c r="G1660" i="20"/>
  <c r="I1625" i="20"/>
  <c r="H1625" i="20"/>
  <c r="G1625" i="20"/>
  <c r="I1590" i="20"/>
  <c r="H1590" i="20"/>
  <c r="G1590" i="20"/>
  <c r="I1555" i="20"/>
  <c r="H1555" i="20"/>
  <c r="G1555" i="20"/>
  <c r="I1520" i="20"/>
  <c r="H1520" i="20"/>
  <c r="G1520" i="20"/>
  <c r="I1485" i="20"/>
  <c r="H1485" i="20"/>
  <c r="G1485" i="20"/>
  <c r="I1450" i="20"/>
  <c r="H1450" i="20"/>
  <c r="G1450" i="20"/>
  <c r="I1415" i="20"/>
  <c r="H1415" i="20"/>
  <c r="G1415" i="20"/>
  <c r="I1380" i="20"/>
  <c r="H1380" i="20"/>
  <c r="G1380" i="20"/>
  <c r="I1345" i="20"/>
  <c r="H1345" i="20"/>
  <c r="G1345" i="20"/>
  <c r="I1310" i="20"/>
  <c r="H1310" i="20"/>
  <c r="G1310" i="20"/>
  <c r="I1275" i="20"/>
  <c r="H1275" i="20"/>
  <c r="G1275" i="20"/>
  <c r="I1240" i="20"/>
  <c r="H1240" i="20"/>
  <c r="G1240" i="20"/>
  <c r="I1205" i="20"/>
  <c r="H1205" i="20"/>
  <c r="G1205" i="20"/>
  <c r="I1170" i="20"/>
  <c r="H1170" i="20"/>
  <c r="G1170" i="20"/>
  <c r="I1135" i="20"/>
  <c r="H1135" i="20"/>
  <c r="G1135" i="20"/>
  <c r="I1100" i="20"/>
  <c r="H1100" i="20"/>
  <c r="G1100" i="20"/>
  <c r="I1065" i="20"/>
  <c r="H1065" i="20"/>
  <c r="G1065" i="20"/>
  <c r="I1030" i="20"/>
  <c r="H1030" i="20"/>
  <c r="G1030" i="20"/>
  <c r="I995" i="20"/>
  <c r="H995" i="20"/>
  <c r="G995" i="20"/>
  <c r="I960" i="20"/>
  <c r="H960" i="20"/>
  <c r="G960" i="20"/>
  <c r="I925" i="20"/>
  <c r="H925" i="20"/>
  <c r="G925" i="20"/>
  <c r="I890" i="20"/>
  <c r="H890" i="20"/>
  <c r="G890" i="20"/>
  <c r="I855" i="20"/>
  <c r="H855" i="20"/>
  <c r="G855" i="20"/>
  <c r="I820" i="20"/>
  <c r="H820" i="20"/>
  <c r="G820" i="20"/>
  <c r="I785" i="20"/>
  <c r="H785" i="20"/>
  <c r="G785" i="20"/>
  <c r="I750" i="20"/>
  <c r="H750" i="20"/>
  <c r="G750" i="20"/>
  <c r="I715" i="20"/>
  <c r="H715" i="20"/>
  <c r="G715" i="20"/>
  <c r="I680" i="20"/>
  <c r="H680" i="20"/>
  <c r="G680" i="20"/>
  <c r="I645" i="20"/>
  <c r="H645" i="20"/>
  <c r="G645" i="20"/>
  <c r="I610" i="20"/>
  <c r="H610" i="20"/>
  <c r="G610" i="20"/>
  <c r="I575" i="20"/>
  <c r="H575" i="20"/>
  <c r="G575" i="20"/>
  <c r="I540" i="20"/>
  <c r="H540" i="20"/>
  <c r="G540" i="20"/>
  <c r="I505" i="20"/>
  <c r="H505" i="20"/>
  <c r="G505" i="20"/>
  <c r="I470" i="20"/>
  <c r="H470" i="20"/>
  <c r="G470" i="20"/>
  <c r="I435" i="20"/>
  <c r="H435" i="20"/>
  <c r="G435" i="20"/>
  <c r="I400" i="20"/>
  <c r="H400" i="20"/>
  <c r="G400" i="20"/>
  <c r="I365" i="20"/>
  <c r="H365" i="20"/>
  <c r="G365" i="20"/>
  <c r="I330" i="20"/>
  <c r="H330" i="20"/>
  <c r="G330" i="20"/>
  <c r="I295" i="20"/>
  <c r="H295" i="20"/>
  <c r="G295" i="20"/>
  <c r="I260" i="20"/>
  <c r="H260" i="20"/>
  <c r="G260" i="20"/>
  <c r="I225" i="20"/>
  <c r="H225" i="20"/>
  <c r="G225" i="20"/>
  <c r="I190" i="20"/>
  <c r="H190" i="20"/>
  <c r="G190" i="20"/>
  <c r="I155" i="20"/>
  <c r="H155" i="20"/>
  <c r="G155" i="20"/>
  <c r="I120" i="20"/>
  <c r="H120" i="20"/>
  <c r="G120" i="20"/>
  <c r="I85" i="20"/>
  <c r="H85" i="20"/>
  <c r="G85" i="20"/>
  <c r="I50" i="20"/>
  <c r="H50" i="20"/>
  <c r="G50" i="20"/>
  <c r="I15" i="20"/>
  <c r="H15" i="20"/>
  <c r="G15" i="20"/>
  <c r="I1764" i="20"/>
  <c r="H1764" i="20"/>
  <c r="G1764" i="20"/>
  <c r="I1729" i="20"/>
  <c r="H1729" i="20"/>
  <c r="G1729" i="20"/>
  <c r="I1694" i="20"/>
  <c r="H1694" i="20"/>
  <c r="G1694" i="20"/>
  <c r="I1659" i="20"/>
  <c r="H1659" i="20"/>
  <c r="G1659" i="20"/>
  <c r="I1624" i="20"/>
  <c r="H1624" i="20"/>
  <c r="G1624" i="20"/>
  <c r="I1589" i="20"/>
  <c r="H1589" i="20"/>
  <c r="G1589" i="20"/>
  <c r="I1554" i="20"/>
  <c r="H1554" i="20"/>
  <c r="G1554" i="20"/>
  <c r="I1519" i="20"/>
  <c r="H1519" i="20"/>
  <c r="G1519" i="20"/>
  <c r="I1484" i="20"/>
  <c r="H1484" i="20"/>
  <c r="G1484" i="20"/>
  <c r="I1449" i="20"/>
  <c r="H1449" i="20"/>
  <c r="G1449" i="20"/>
  <c r="I1414" i="20"/>
  <c r="H1414" i="20"/>
  <c r="G1414" i="20"/>
  <c r="I1379" i="20"/>
  <c r="H1379" i="20"/>
  <c r="G1379" i="20"/>
  <c r="I1344" i="20"/>
  <c r="H1344" i="20"/>
  <c r="G1344" i="20"/>
  <c r="I1309" i="20"/>
  <c r="H1309" i="20"/>
  <c r="G1309" i="20"/>
  <c r="I1274" i="20"/>
  <c r="H1274" i="20"/>
  <c r="G1274" i="20"/>
  <c r="I1239" i="20"/>
  <c r="H1239" i="20"/>
  <c r="G1239" i="20"/>
  <c r="I1204" i="20"/>
  <c r="H1204" i="20"/>
  <c r="G1204" i="20"/>
  <c r="I1169" i="20"/>
  <c r="H1169" i="20"/>
  <c r="G1169" i="20"/>
  <c r="I1134" i="20"/>
  <c r="H1134" i="20"/>
  <c r="G1134" i="20"/>
  <c r="I1099" i="20"/>
  <c r="H1099" i="20"/>
  <c r="G1099" i="20"/>
  <c r="I1064" i="20"/>
  <c r="H1064" i="20"/>
  <c r="G1064" i="20"/>
  <c r="I1029" i="20"/>
  <c r="H1029" i="20"/>
  <c r="G1029" i="20"/>
  <c r="I994" i="20"/>
  <c r="H994" i="20"/>
  <c r="G994" i="20"/>
  <c r="I959" i="20"/>
  <c r="H959" i="20"/>
  <c r="G959" i="20"/>
  <c r="I924" i="20"/>
  <c r="H924" i="20"/>
  <c r="G924" i="20"/>
  <c r="I889" i="20"/>
  <c r="H889" i="20"/>
  <c r="G889" i="20"/>
  <c r="I854" i="20"/>
  <c r="H854" i="20"/>
  <c r="G854" i="20"/>
  <c r="I819" i="20"/>
  <c r="H819" i="20"/>
  <c r="G819" i="20"/>
  <c r="I784" i="20"/>
  <c r="H784" i="20"/>
  <c r="G784" i="20"/>
  <c r="I749" i="20"/>
  <c r="H749" i="20"/>
  <c r="G749" i="20"/>
  <c r="I714" i="20"/>
  <c r="H714" i="20"/>
  <c r="G714" i="20"/>
  <c r="I679" i="20"/>
  <c r="H679" i="20"/>
  <c r="G679" i="20"/>
  <c r="I644" i="20"/>
  <c r="H644" i="20"/>
  <c r="G644" i="20"/>
  <c r="I609" i="20"/>
  <c r="H609" i="20"/>
  <c r="G609" i="20"/>
  <c r="I574" i="20"/>
  <c r="H574" i="20"/>
  <c r="G574" i="20"/>
  <c r="I539" i="20"/>
  <c r="H539" i="20"/>
  <c r="G539" i="20"/>
  <c r="I504" i="20"/>
  <c r="H504" i="20"/>
  <c r="G504" i="20"/>
  <c r="I469" i="20"/>
  <c r="H469" i="20"/>
  <c r="G469" i="20"/>
  <c r="I434" i="20"/>
  <c r="H434" i="20"/>
  <c r="G434" i="20"/>
  <c r="I399" i="20"/>
  <c r="H399" i="20"/>
  <c r="G399" i="20"/>
  <c r="I364" i="20"/>
  <c r="H364" i="20"/>
  <c r="G364" i="20"/>
  <c r="I329" i="20"/>
  <c r="H329" i="20"/>
  <c r="G329" i="20"/>
  <c r="I294" i="20"/>
  <c r="H294" i="20"/>
  <c r="G294" i="20"/>
  <c r="I259" i="20"/>
  <c r="H259" i="20"/>
  <c r="G259" i="20"/>
  <c r="I224" i="20"/>
  <c r="H224" i="20"/>
  <c r="G224" i="20"/>
  <c r="I189" i="20"/>
  <c r="H189" i="20"/>
  <c r="G189" i="20"/>
  <c r="I154" i="20"/>
  <c r="H154" i="20"/>
  <c r="G154" i="20"/>
  <c r="I119" i="20"/>
  <c r="H119" i="20"/>
  <c r="G119" i="20"/>
  <c r="I84" i="20"/>
  <c r="H84" i="20"/>
  <c r="G84" i="20"/>
  <c r="I49" i="20"/>
  <c r="H49" i="20"/>
  <c r="G49" i="20"/>
  <c r="I14" i="20"/>
  <c r="H14" i="20"/>
  <c r="G14" i="20"/>
  <c r="I1763" i="20"/>
  <c r="H1763" i="20"/>
  <c r="G1763" i="20"/>
  <c r="I1728" i="20"/>
  <c r="H1728" i="20"/>
  <c r="G1728" i="20"/>
  <c r="I1693" i="20"/>
  <c r="H1693" i="20"/>
  <c r="G1693" i="20"/>
  <c r="I1658" i="20"/>
  <c r="H1658" i="20"/>
  <c r="G1658" i="20"/>
  <c r="I1623" i="20"/>
  <c r="H1623" i="20"/>
  <c r="G1623" i="20"/>
  <c r="I1588" i="20"/>
  <c r="H1588" i="20"/>
  <c r="G1588" i="20"/>
  <c r="I1553" i="20"/>
  <c r="H1553" i="20"/>
  <c r="G1553" i="20"/>
  <c r="I1518" i="20"/>
  <c r="H1518" i="20"/>
  <c r="G1518" i="20"/>
  <c r="I1483" i="20"/>
  <c r="H1483" i="20"/>
  <c r="G1483" i="20"/>
  <c r="I1448" i="20"/>
  <c r="H1448" i="20"/>
  <c r="G1448" i="20"/>
  <c r="I1413" i="20"/>
  <c r="H1413" i="20"/>
  <c r="G1413" i="20"/>
  <c r="I1378" i="20"/>
  <c r="H1378" i="20"/>
  <c r="G1378" i="20"/>
  <c r="I1343" i="20"/>
  <c r="H1343" i="20"/>
  <c r="G1343" i="20"/>
  <c r="I1308" i="20"/>
  <c r="H1308" i="20"/>
  <c r="G1308" i="20"/>
  <c r="I1273" i="20"/>
  <c r="H1273" i="20"/>
  <c r="G1273" i="20"/>
  <c r="I1238" i="20"/>
  <c r="H1238" i="20"/>
  <c r="G1238" i="20"/>
  <c r="I1203" i="20"/>
  <c r="H1203" i="20"/>
  <c r="G1203" i="20"/>
  <c r="I1168" i="20"/>
  <c r="H1168" i="20"/>
  <c r="G1168" i="20"/>
  <c r="I1133" i="20"/>
  <c r="H1133" i="20"/>
  <c r="G1133" i="20"/>
  <c r="I1098" i="20"/>
  <c r="H1098" i="20"/>
  <c r="G1098" i="20"/>
  <c r="I1063" i="20"/>
  <c r="H1063" i="20"/>
  <c r="G1063" i="20"/>
  <c r="I1028" i="20"/>
  <c r="H1028" i="20"/>
  <c r="G1028" i="20"/>
  <c r="I993" i="20"/>
  <c r="H993" i="20"/>
  <c r="G993" i="20"/>
  <c r="I958" i="20"/>
  <c r="H958" i="20"/>
  <c r="G958" i="20"/>
  <c r="I923" i="20"/>
  <c r="H923" i="20"/>
  <c r="G923" i="20"/>
  <c r="I888" i="20"/>
  <c r="H888" i="20"/>
  <c r="G888" i="20"/>
  <c r="I853" i="20"/>
  <c r="H853" i="20"/>
  <c r="G853" i="20"/>
  <c r="I818" i="20"/>
  <c r="H818" i="20"/>
  <c r="G818" i="20"/>
  <c r="I783" i="20"/>
  <c r="H783" i="20"/>
  <c r="G783" i="20"/>
  <c r="I748" i="20"/>
  <c r="H748" i="20"/>
  <c r="G748" i="20"/>
  <c r="I713" i="20"/>
  <c r="H713" i="20"/>
  <c r="G713" i="20"/>
  <c r="I678" i="20"/>
  <c r="H678" i="20"/>
  <c r="G678" i="20"/>
  <c r="I643" i="20"/>
  <c r="H643" i="20"/>
  <c r="G643" i="20"/>
  <c r="I608" i="20"/>
  <c r="H608" i="20"/>
  <c r="G608" i="20"/>
  <c r="I573" i="20"/>
  <c r="H573" i="20"/>
  <c r="G573" i="20"/>
  <c r="I538" i="20"/>
  <c r="H538" i="20"/>
  <c r="G538" i="20"/>
  <c r="I503" i="20"/>
  <c r="H503" i="20"/>
  <c r="G503" i="20"/>
  <c r="I468" i="20"/>
  <c r="H468" i="20"/>
  <c r="G468" i="20"/>
  <c r="I433" i="20"/>
  <c r="H433" i="20"/>
  <c r="G433" i="20"/>
  <c r="I398" i="20"/>
  <c r="H398" i="20"/>
  <c r="G398" i="20"/>
  <c r="I363" i="20"/>
  <c r="H363" i="20"/>
  <c r="G363" i="20"/>
  <c r="I328" i="20"/>
  <c r="H328" i="20"/>
  <c r="G328" i="20"/>
  <c r="I293" i="20"/>
  <c r="H293" i="20"/>
  <c r="G293" i="20"/>
  <c r="I258" i="20"/>
  <c r="H258" i="20"/>
  <c r="G258" i="20"/>
  <c r="I223" i="20"/>
  <c r="H223" i="20"/>
  <c r="G223" i="20"/>
  <c r="I188" i="20"/>
  <c r="H188" i="20"/>
  <c r="G188" i="20"/>
  <c r="I153" i="20"/>
  <c r="H153" i="20"/>
  <c r="G153" i="20"/>
  <c r="I118" i="20"/>
  <c r="H118" i="20"/>
  <c r="G118" i="20"/>
  <c r="I83" i="20"/>
  <c r="H83" i="20"/>
  <c r="G83" i="20"/>
  <c r="I48" i="20"/>
  <c r="H48" i="20"/>
  <c r="G48" i="20"/>
  <c r="I13" i="20"/>
  <c r="H13" i="20"/>
  <c r="G13" i="20"/>
  <c r="I1762" i="20"/>
  <c r="H1762" i="20"/>
  <c r="G1762" i="20"/>
  <c r="I1727" i="20"/>
  <c r="H1727" i="20"/>
  <c r="G1727" i="20"/>
  <c r="I1692" i="20"/>
  <c r="H1692" i="20"/>
  <c r="G1692" i="20"/>
  <c r="I1657" i="20"/>
  <c r="H1657" i="20"/>
  <c r="G1657" i="20"/>
  <c r="I1622" i="20"/>
  <c r="H1622" i="20"/>
  <c r="G1622" i="20"/>
  <c r="I1587" i="20"/>
  <c r="H1587" i="20"/>
  <c r="G1587" i="20"/>
  <c r="I1552" i="20"/>
  <c r="H1552" i="20"/>
  <c r="G1552" i="20"/>
  <c r="I1517" i="20"/>
  <c r="H1517" i="20"/>
  <c r="G1517" i="20"/>
  <c r="I1482" i="20"/>
  <c r="H1482" i="20"/>
  <c r="G1482" i="20"/>
  <c r="I1447" i="20"/>
  <c r="H1447" i="20"/>
  <c r="G1447" i="20"/>
  <c r="I1412" i="20"/>
  <c r="H1412" i="20"/>
  <c r="G1412" i="20"/>
  <c r="I1377" i="20"/>
  <c r="H1377" i="20"/>
  <c r="G1377" i="20"/>
  <c r="I1342" i="20"/>
  <c r="H1342" i="20"/>
  <c r="G1342" i="20"/>
  <c r="I1307" i="20"/>
  <c r="H1307" i="20"/>
  <c r="G1307" i="20"/>
  <c r="I1272" i="20"/>
  <c r="H1272" i="20"/>
  <c r="G1272" i="20"/>
  <c r="I1237" i="20"/>
  <c r="H1237" i="20"/>
  <c r="G1237" i="20"/>
  <c r="I1202" i="20"/>
  <c r="H1202" i="20"/>
  <c r="G1202" i="20"/>
  <c r="I1167" i="20"/>
  <c r="H1167" i="20"/>
  <c r="G1167" i="20"/>
  <c r="I1132" i="20"/>
  <c r="H1132" i="20"/>
  <c r="G1132" i="20"/>
  <c r="I1097" i="20"/>
  <c r="H1097" i="20"/>
  <c r="G1097" i="20"/>
  <c r="I1062" i="20"/>
  <c r="H1062" i="20"/>
  <c r="G1062" i="20"/>
  <c r="I1027" i="20"/>
  <c r="H1027" i="20"/>
  <c r="G1027" i="20"/>
  <c r="I992" i="20"/>
  <c r="H992" i="20"/>
  <c r="G992" i="20"/>
  <c r="I957" i="20"/>
  <c r="H957" i="20"/>
  <c r="G957" i="20"/>
  <c r="I922" i="20"/>
  <c r="H922" i="20"/>
  <c r="G922" i="20"/>
  <c r="I887" i="20"/>
  <c r="H887" i="20"/>
  <c r="G887" i="20"/>
  <c r="I852" i="20"/>
  <c r="H852" i="20"/>
  <c r="G852" i="20"/>
  <c r="I817" i="20"/>
  <c r="H817" i="20"/>
  <c r="G817" i="20"/>
  <c r="I782" i="20"/>
  <c r="H782" i="20"/>
  <c r="G782" i="20"/>
  <c r="I747" i="20"/>
  <c r="H747" i="20"/>
  <c r="G747" i="20"/>
  <c r="I712" i="20"/>
  <c r="H712" i="20"/>
  <c r="G712" i="20"/>
  <c r="I677" i="20"/>
  <c r="H677" i="20"/>
  <c r="G677" i="20"/>
  <c r="I642" i="20"/>
  <c r="H642" i="20"/>
  <c r="G642" i="20"/>
  <c r="I607" i="20"/>
  <c r="H607" i="20"/>
  <c r="G607" i="20"/>
  <c r="I572" i="20"/>
  <c r="H572" i="20"/>
  <c r="G572" i="20"/>
  <c r="I537" i="20"/>
  <c r="H537" i="20"/>
  <c r="G537" i="20"/>
  <c r="I502" i="20"/>
  <c r="H502" i="20"/>
  <c r="G502" i="20"/>
  <c r="I467" i="20"/>
  <c r="H467" i="20"/>
  <c r="G467" i="20"/>
  <c r="I432" i="20"/>
  <c r="H432" i="20"/>
  <c r="G432" i="20"/>
  <c r="I397" i="20"/>
  <c r="H397" i="20"/>
  <c r="G397" i="20"/>
  <c r="I362" i="20"/>
  <c r="H362" i="20"/>
  <c r="G362" i="20"/>
  <c r="I327" i="20"/>
  <c r="H327" i="20"/>
  <c r="G327" i="20"/>
  <c r="I292" i="20"/>
  <c r="H292" i="20"/>
  <c r="G292" i="20"/>
  <c r="I257" i="20"/>
  <c r="H257" i="20"/>
  <c r="G257" i="20"/>
  <c r="I222" i="20"/>
  <c r="H222" i="20"/>
  <c r="G222" i="20"/>
  <c r="I187" i="20"/>
  <c r="H187" i="20"/>
  <c r="G187" i="20"/>
  <c r="I152" i="20"/>
  <c r="H152" i="20"/>
  <c r="G152" i="20"/>
  <c r="I117" i="20"/>
  <c r="H117" i="20"/>
  <c r="G117" i="20"/>
  <c r="I82" i="20"/>
  <c r="H82" i="20"/>
  <c r="G82" i="20"/>
  <c r="I47" i="20"/>
  <c r="H47" i="20"/>
  <c r="G47" i="20"/>
  <c r="I12" i="20"/>
  <c r="H12" i="20"/>
  <c r="G12" i="20"/>
  <c r="I1761" i="20"/>
  <c r="H1761" i="20"/>
  <c r="G1761" i="20"/>
  <c r="I1726" i="20"/>
  <c r="H1726" i="20"/>
  <c r="G1726" i="20"/>
  <c r="I1691" i="20"/>
  <c r="H1691" i="20"/>
  <c r="G1691" i="20"/>
  <c r="I1656" i="20"/>
  <c r="H1656" i="20"/>
  <c r="G1656" i="20"/>
  <c r="I1621" i="20"/>
  <c r="H1621" i="20"/>
  <c r="G1621" i="20"/>
  <c r="I1586" i="20"/>
  <c r="H1586" i="20"/>
  <c r="G1586" i="20"/>
  <c r="I1551" i="20"/>
  <c r="H1551" i="20"/>
  <c r="G1551" i="20"/>
  <c r="I1516" i="20"/>
  <c r="H1516" i="20"/>
  <c r="G1516" i="20"/>
  <c r="I1481" i="20"/>
  <c r="H1481" i="20"/>
  <c r="G1481" i="20"/>
  <c r="I1446" i="20"/>
  <c r="H1446" i="20"/>
  <c r="G1446" i="20"/>
  <c r="I1411" i="20"/>
  <c r="H1411" i="20"/>
  <c r="G1411" i="20"/>
  <c r="I1376" i="20"/>
  <c r="H1376" i="20"/>
  <c r="G1376" i="20"/>
  <c r="I1341" i="20"/>
  <c r="H1341" i="20"/>
  <c r="G1341" i="20"/>
  <c r="I1306" i="20"/>
  <c r="H1306" i="20"/>
  <c r="G1306" i="20"/>
  <c r="I1271" i="20"/>
  <c r="H1271" i="20"/>
  <c r="G1271" i="20"/>
  <c r="I1236" i="20"/>
  <c r="H1236" i="20"/>
  <c r="G1236" i="20"/>
  <c r="I1201" i="20"/>
  <c r="H1201" i="20"/>
  <c r="G1201" i="20"/>
  <c r="I1166" i="20"/>
  <c r="H1166" i="20"/>
  <c r="G1166" i="20"/>
  <c r="I1131" i="20"/>
  <c r="H1131" i="20"/>
  <c r="G1131" i="20"/>
  <c r="I1096" i="20"/>
  <c r="H1096" i="20"/>
  <c r="G1096" i="20"/>
  <c r="I1061" i="20"/>
  <c r="H1061" i="20"/>
  <c r="G1061" i="20"/>
  <c r="I1026" i="20"/>
  <c r="H1026" i="20"/>
  <c r="G1026" i="20"/>
  <c r="I991" i="20"/>
  <c r="H991" i="20"/>
  <c r="G991" i="20"/>
  <c r="I956" i="20"/>
  <c r="H956" i="20"/>
  <c r="G956" i="20"/>
  <c r="I921" i="20"/>
  <c r="H921" i="20"/>
  <c r="G921" i="20"/>
  <c r="I886" i="20"/>
  <c r="H886" i="20"/>
  <c r="G886" i="20"/>
  <c r="I851" i="20"/>
  <c r="H851" i="20"/>
  <c r="G851" i="20"/>
  <c r="I816" i="20"/>
  <c r="H816" i="20"/>
  <c r="G816" i="20"/>
  <c r="I781" i="20"/>
  <c r="H781" i="20"/>
  <c r="G781" i="20"/>
  <c r="I746" i="20"/>
  <c r="H746" i="20"/>
  <c r="G746" i="20"/>
  <c r="I711" i="20"/>
  <c r="H711" i="20"/>
  <c r="G711" i="20"/>
  <c r="I676" i="20"/>
  <c r="H676" i="20"/>
  <c r="G676" i="20"/>
  <c r="I641" i="20"/>
  <c r="H641" i="20"/>
  <c r="G641" i="20"/>
  <c r="I606" i="20"/>
  <c r="H606" i="20"/>
  <c r="G606" i="20"/>
  <c r="I571" i="20"/>
  <c r="H571" i="20"/>
  <c r="G571" i="20"/>
  <c r="I536" i="20"/>
  <c r="H536" i="20"/>
  <c r="G536" i="20"/>
  <c r="I501" i="20"/>
  <c r="H501" i="20"/>
  <c r="G501" i="20"/>
  <c r="I466" i="20"/>
  <c r="H466" i="20"/>
  <c r="G466" i="20"/>
  <c r="I431" i="20"/>
  <c r="H431" i="20"/>
  <c r="G431" i="20"/>
  <c r="I396" i="20"/>
  <c r="H396" i="20"/>
  <c r="G396" i="20"/>
  <c r="I361" i="20"/>
  <c r="H361" i="20"/>
  <c r="G361" i="20"/>
  <c r="I326" i="20"/>
  <c r="H326" i="20"/>
  <c r="G326" i="20"/>
  <c r="I291" i="20"/>
  <c r="H291" i="20"/>
  <c r="G291" i="20"/>
  <c r="I256" i="20"/>
  <c r="H256" i="20"/>
  <c r="G256" i="20"/>
  <c r="I221" i="20"/>
  <c r="H221" i="20"/>
  <c r="G221" i="20"/>
  <c r="I186" i="20"/>
  <c r="H186" i="20"/>
  <c r="G186" i="20"/>
  <c r="I151" i="20"/>
  <c r="H151" i="20"/>
  <c r="G151" i="20"/>
  <c r="I116" i="20"/>
  <c r="H116" i="20"/>
  <c r="G116" i="20"/>
  <c r="I81" i="20"/>
  <c r="H81" i="20"/>
  <c r="G81" i="20"/>
  <c r="I46" i="20"/>
  <c r="H46" i="20"/>
  <c r="G46" i="20"/>
  <c r="I11" i="20"/>
  <c r="H11" i="20"/>
  <c r="G11" i="20"/>
  <c r="I1760" i="20"/>
  <c r="H1760" i="20"/>
  <c r="G1760" i="20"/>
  <c r="I1725" i="20"/>
  <c r="H1725" i="20"/>
  <c r="G1725" i="20"/>
  <c r="I1690" i="20"/>
  <c r="H1690" i="20"/>
  <c r="G1690" i="20"/>
  <c r="I1655" i="20"/>
  <c r="H1655" i="20"/>
  <c r="G1655" i="20"/>
  <c r="I1620" i="20"/>
  <c r="H1620" i="20"/>
  <c r="G1620" i="20"/>
  <c r="I1585" i="20"/>
  <c r="H1585" i="20"/>
  <c r="G1585" i="20"/>
  <c r="I1550" i="20"/>
  <c r="H1550" i="20"/>
  <c r="G1550" i="20"/>
  <c r="I1515" i="20"/>
  <c r="H1515" i="20"/>
  <c r="G1515" i="20"/>
  <c r="I1480" i="20"/>
  <c r="H1480" i="20"/>
  <c r="G1480" i="20"/>
  <c r="I1445" i="20"/>
  <c r="H1445" i="20"/>
  <c r="G1445" i="20"/>
  <c r="I1410" i="20"/>
  <c r="H1410" i="20"/>
  <c r="G1410" i="20"/>
  <c r="I1375" i="20"/>
  <c r="H1375" i="20"/>
  <c r="G1375" i="20"/>
  <c r="I1340" i="20"/>
  <c r="H1340" i="20"/>
  <c r="G1340" i="20"/>
  <c r="I1305" i="20"/>
  <c r="H1305" i="20"/>
  <c r="G1305" i="20"/>
  <c r="I1270" i="20"/>
  <c r="H1270" i="20"/>
  <c r="G1270" i="20"/>
  <c r="I1235" i="20"/>
  <c r="H1235" i="20"/>
  <c r="G1235" i="20"/>
  <c r="I1200" i="20"/>
  <c r="H1200" i="20"/>
  <c r="G1200" i="20"/>
  <c r="I1165" i="20"/>
  <c r="H1165" i="20"/>
  <c r="G1165" i="20"/>
  <c r="I1130" i="20"/>
  <c r="H1130" i="20"/>
  <c r="G1130" i="20"/>
  <c r="I1095" i="20"/>
  <c r="H1095" i="20"/>
  <c r="G1095" i="20"/>
  <c r="I1060" i="20"/>
  <c r="H1060" i="20"/>
  <c r="G1060" i="20"/>
  <c r="I1025" i="20"/>
  <c r="H1025" i="20"/>
  <c r="G1025" i="20"/>
  <c r="I990" i="20"/>
  <c r="H990" i="20"/>
  <c r="G990" i="20"/>
  <c r="I955" i="20"/>
  <c r="H955" i="20"/>
  <c r="G955" i="20"/>
  <c r="I920" i="20"/>
  <c r="H920" i="20"/>
  <c r="G920" i="20"/>
  <c r="I885" i="20"/>
  <c r="H885" i="20"/>
  <c r="G885" i="20"/>
  <c r="I850" i="20"/>
  <c r="H850" i="20"/>
  <c r="G850" i="20"/>
  <c r="I815" i="20"/>
  <c r="H815" i="20"/>
  <c r="G815" i="20"/>
  <c r="I780" i="20"/>
  <c r="H780" i="20"/>
  <c r="G780" i="20"/>
  <c r="I745" i="20"/>
  <c r="H745" i="20"/>
  <c r="G745" i="20"/>
  <c r="I710" i="20"/>
  <c r="H710" i="20"/>
  <c r="G710" i="20"/>
  <c r="I675" i="20"/>
  <c r="H675" i="20"/>
  <c r="G675" i="20"/>
  <c r="I640" i="20"/>
  <c r="H640" i="20"/>
  <c r="G640" i="20"/>
  <c r="I605" i="20"/>
  <c r="H605" i="20"/>
  <c r="G605" i="20"/>
  <c r="I570" i="20"/>
  <c r="H570" i="20"/>
  <c r="G570" i="20"/>
  <c r="I535" i="20"/>
  <c r="H535" i="20"/>
  <c r="G535" i="20"/>
  <c r="I500" i="20"/>
  <c r="H500" i="20"/>
  <c r="G500" i="20"/>
  <c r="I465" i="20"/>
  <c r="H465" i="20"/>
  <c r="G465" i="20"/>
  <c r="I430" i="20"/>
  <c r="H430" i="20"/>
  <c r="G430" i="20"/>
  <c r="I395" i="20"/>
  <c r="H395" i="20"/>
  <c r="G395" i="20"/>
  <c r="I360" i="20"/>
  <c r="H360" i="20"/>
  <c r="G360" i="20"/>
  <c r="I325" i="20"/>
  <c r="H325" i="20"/>
  <c r="G325" i="20"/>
  <c r="I290" i="20"/>
  <c r="H290" i="20"/>
  <c r="G290" i="20"/>
  <c r="I255" i="20"/>
  <c r="H255" i="20"/>
  <c r="G255" i="20"/>
  <c r="I220" i="20"/>
  <c r="H220" i="20"/>
  <c r="G220" i="20"/>
  <c r="I185" i="20"/>
  <c r="H185" i="20"/>
  <c r="G185" i="20"/>
  <c r="I150" i="20"/>
  <c r="H150" i="20"/>
  <c r="G150" i="20"/>
  <c r="I115" i="20"/>
  <c r="H115" i="20"/>
  <c r="G115" i="20"/>
  <c r="I80" i="20"/>
  <c r="H80" i="20"/>
  <c r="G80" i="20"/>
  <c r="I45" i="20"/>
  <c r="H45" i="20"/>
  <c r="G45" i="20"/>
  <c r="I10" i="20"/>
  <c r="H10" i="20"/>
  <c r="G10" i="20"/>
  <c r="I1759" i="20"/>
  <c r="H1759" i="20"/>
  <c r="G1759" i="20"/>
  <c r="I1724" i="20"/>
  <c r="H1724" i="20"/>
  <c r="G1724" i="20"/>
  <c r="I1689" i="20"/>
  <c r="H1689" i="20"/>
  <c r="G1689" i="20"/>
  <c r="I1654" i="20"/>
  <c r="H1654" i="20"/>
  <c r="G1654" i="20"/>
  <c r="I1619" i="20"/>
  <c r="H1619" i="20"/>
  <c r="G1619" i="20"/>
  <c r="I1584" i="20"/>
  <c r="H1584" i="20"/>
  <c r="G1584" i="20"/>
  <c r="I1549" i="20"/>
  <c r="H1549" i="20"/>
  <c r="G1549" i="20"/>
  <c r="I1514" i="20"/>
  <c r="H1514" i="20"/>
  <c r="G1514" i="20"/>
  <c r="I1479" i="20"/>
  <c r="H1479" i="20"/>
  <c r="G1479" i="20"/>
  <c r="I1444" i="20"/>
  <c r="H1444" i="20"/>
  <c r="G1444" i="20"/>
  <c r="I1409" i="20"/>
  <c r="H1409" i="20"/>
  <c r="G1409" i="20"/>
  <c r="I1374" i="20"/>
  <c r="H1374" i="20"/>
  <c r="G1374" i="20"/>
  <c r="I1339" i="20"/>
  <c r="H1339" i="20"/>
  <c r="G1339" i="20"/>
  <c r="I1304" i="20"/>
  <c r="H1304" i="20"/>
  <c r="G1304" i="20"/>
  <c r="I1269" i="20"/>
  <c r="H1269" i="20"/>
  <c r="G1269" i="20"/>
  <c r="I1234" i="20"/>
  <c r="H1234" i="20"/>
  <c r="G1234" i="20"/>
  <c r="I1199" i="20"/>
  <c r="H1199" i="20"/>
  <c r="G1199" i="20"/>
  <c r="I1164" i="20"/>
  <c r="H1164" i="20"/>
  <c r="G1164" i="20"/>
  <c r="I1129" i="20"/>
  <c r="H1129" i="20"/>
  <c r="G1129" i="20"/>
  <c r="I1094" i="20"/>
  <c r="H1094" i="20"/>
  <c r="G1094" i="20"/>
  <c r="I1059" i="20"/>
  <c r="H1059" i="20"/>
  <c r="G1059" i="20"/>
  <c r="I1024" i="20"/>
  <c r="H1024" i="20"/>
  <c r="G1024" i="20"/>
  <c r="I989" i="20"/>
  <c r="H989" i="20"/>
  <c r="G989" i="20"/>
  <c r="I954" i="20"/>
  <c r="H954" i="20"/>
  <c r="G954" i="20"/>
  <c r="I919" i="20"/>
  <c r="H919" i="20"/>
  <c r="G919" i="20"/>
  <c r="I884" i="20"/>
  <c r="H884" i="20"/>
  <c r="G884" i="20"/>
  <c r="I849" i="20"/>
  <c r="H849" i="20"/>
  <c r="G849" i="20"/>
  <c r="I814" i="20"/>
  <c r="H814" i="20"/>
  <c r="G814" i="20"/>
  <c r="I779" i="20"/>
  <c r="H779" i="20"/>
  <c r="G779" i="20"/>
  <c r="I744" i="20"/>
  <c r="H744" i="20"/>
  <c r="G744" i="20"/>
  <c r="I709" i="20"/>
  <c r="H709" i="20"/>
  <c r="G709" i="20"/>
  <c r="I674" i="20"/>
  <c r="H674" i="20"/>
  <c r="G674" i="20"/>
  <c r="I639" i="20"/>
  <c r="H639" i="20"/>
  <c r="G639" i="20"/>
  <c r="I604" i="20"/>
  <c r="H604" i="20"/>
  <c r="G604" i="20"/>
  <c r="I569" i="20"/>
  <c r="H569" i="20"/>
  <c r="G569" i="20"/>
  <c r="I534" i="20"/>
  <c r="H534" i="20"/>
  <c r="G534" i="20"/>
  <c r="I499" i="20"/>
  <c r="H499" i="20"/>
  <c r="G499" i="20"/>
  <c r="I464" i="20"/>
  <c r="H464" i="20"/>
  <c r="G464" i="20"/>
  <c r="I429" i="20"/>
  <c r="H429" i="20"/>
  <c r="G429" i="20"/>
  <c r="I394" i="20"/>
  <c r="H394" i="20"/>
  <c r="G394" i="20"/>
  <c r="I359" i="20"/>
  <c r="H359" i="20"/>
  <c r="G359" i="20"/>
  <c r="I324" i="20"/>
  <c r="H324" i="20"/>
  <c r="G324" i="20"/>
  <c r="I289" i="20"/>
  <c r="H289" i="20"/>
  <c r="G289" i="20"/>
  <c r="I254" i="20"/>
  <c r="H254" i="20"/>
  <c r="G254" i="20"/>
  <c r="I219" i="20"/>
  <c r="H219" i="20"/>
  <c r="G219" i="20"/>
  <c r="I184" i="20"/>
  <c r="H184" i="20"/>
  <c r="G184" i="20"/>
  <c r="I149" i="20"/>
  <c r="H149" i="20"/>
  <c r="G149" i="20"/>
  <c r="I114" i="20"/>
  <c r="H114" i="20"/>
  <c r="G114" i="20"/>
  <c r="I79" i="20"/>
  <c r="H79" i="20"/>
  <c r="G79" i="20"/>
  <c r="I44" i="20"/>
  <c r="H44" i="20"/>
  <c r="G44" i="20"/>
  <c r="I9" i="20"/>
  <c r="H9" i="20"/>
  <c r="G9" i="20"/>
  <c r="G113" i="20"/>
  <c r="H113" i="20"/>
  <c r="I113" i="20"/>
  <c r="G148" i="20"/>
  <c r="H148" i="20"/>
  <c r="I148" i="20"/>
  <c r="G183" i="20"/>
  <c r="H183" i="20"/>
  <c r="I183" i="20"/>
  <c r="G218" i="20"/>
  <c r="H218" i="20"/>
  <c r="I218" i="20"/>
  <c r="G253" i="20"/>
  <c r="H253" i="20"/>
  <c r="I253" i="20"/>
  <c r="G288" i="20"/>
  <c r="H288" i="20"/>
  <c r="I288" i="20"/>
  <c r="G323" i="20"/>
  <c r="H323" i="20"/>
  <c r="I323" i="20"/>
  <c r="G358" i="20"/>
  <c r="H358" i="20"/>
  <c r="I358" i="20"/>
  <c r="G393" i="20"/>
  <c r="H393" i="20"/>
  <c r="I393" i="20"/>
  <c r="G428" i="20"/>
  <c r="H428" i="20"/>
  <c r="I428" i="20"/>
  <c r="G463" i="20"/>
  <c r="H463" i="20"/>
  <c r="I463" i="20"/>
  <c r="G498" i="20"/>
  <c r="H498" i="20"/>
  <c r="I498" i="20"/>
  <c r="G533" i="20"/>
  <c r="H533" i="20"/>
  <c r="I533" i="20"/>
  <c r="G568" i="20"/>
  <c r="H568" i="20"/>
  <c r="I568" i="20"/>
  <c r="G603" i="20"/>
  <c r="H603" i="20"/>
  <c r="I603" i="20"/>
  <c r="G638" i="20"/>
  <c r="H638" i="20"/>
  <c r="I638" i="20"/>
  <c r="G673" i="20"/>
  <c r="H673" i="20"/>
  <c r="I673" i="20"/>
  <c r="G708" i="20"/>
  <c r="H708" i="20"/>
  <c r="I708" i="20"/>
  <c r="G743" i="20"/>
  <c r="H743" i="20"/>
  <c r="I743" i="20"/>
  <c r="G778" i="20"/>
  <c r="H778" i="20"/>
  <c r="I778" i="20"/>
  <c r="G813" i="20"/>
  <c r="H813" i="20"/>
  <c r="I813" i="20"/>
  <c r="G848" i="20"/>
  <c r="H848" i="20"/>
  <c r="I848" i="20"/>
  <c r="G883" i="20"/>
  <c r="H883" i="20"/>
  <c r="I883" i="20"/>
  <c r="G918" i="20"/>
  <c r="H918" i="20"/>
  <c r="I918" i="20"/>
  <c r="G953" i="20"/>
  <c r="H953" i="20"/>
  <c r="I953" i="20"/>
  <c r="G988" i="20"/>
  <c r="H988" i="20"/>
  <c r="I988" i="20"/>
  <c r="G1023" i="20"/>
  <c r="H1023" i="20"/>
  <c r="I1023" i="20"/>
  <c r="G1058" i="20"/>
  <c r="H1058" i="20"/>
  <c r="I1058" i="20"/>
  <c r="G1093" i="20"/>
  <c r="H1093" i="20"/>
  <c r="I1093" i="20"/>
  <c r="G1128" i="20"/>
  <c r="H1128" i="20"/>
  <c r="I1128" i="20"/>
  <c r="G1163" i="20"/>
  <c r="H1163" i="20"/>
  <c r="I1163" i="20"/>
  <c r="G1198" i="20"/>
  <c r="H1198" i="20"/>
  <c r="I1198" i="20"/>
  <c r="G1233" i="20"/>
  <c r="H1233" i="20"/>
  <c r="I1233" i="20"/>
  <c r="G1268" i="20"/>
  <c r="H1268" i="20"/>
  <c r="I1268" i="20"/>
  <c r="G1303" i="20"/>
  <c r="H1303" i="20"/>
  <c r="I1303" i="20"/>
  <c r="G1338" i="20"/>
  <c r="H1338" i="20"/>
  <c r="I1338" i="20"/>
  <c r="G1373" i="20"/>
  <c r="H1373" i="20"/>
  <c r="I1373" i="20"/>
  <c r="G1408" i="20"/>
  <c r="H1408" i="20"/>
  <c r="I1408" i="20"/>
  <c r="G1443" i="20"/>
  <c r="H1443" i="20"/>
  <c r="I1443" i="20"/>
  <c r="G1478" i="20"/>
  <c r="H1478" i="20"/>
  <c r="I1478" i="20"/>
  <c r="G1513" i="20"/>
  <c r="H1513" i="20"/>
  <c r="I1513" i="20"/>
  <c r="G1548" i="20"/>
  <c r="H1548" i="20"/>
  <c r="I1548" i="20"/>
  <c r="G1583" i="20"/>
  <c r="H1583" i="20"/>
  <c r="I1583" i="20"/>
  <c r="G1618" i="20"/>
  <c r="H1618" i="20"/>
  <c r="I1618" i="20"/>
  <c r="G1653" i="20"/>
  <c r="H1653" i="20"/>
  <c r="I1653" i="20"/>
  <c r="G1688" i="20"/>
  <c r="H1688" i="20"/>
  <c r="I1688" i="20"/>
  <c r="G1723" i="20"/>
  <c r="H1723" i="20"/>
  <c r="I1723" i="20"/>
  <c r="G1758" i="20"/>
  <c r="H1758" i="20"/>
  <c r="I1758" i="20"/>
  <c r="H8" i="20"/>
  <c r="I8" i="20"/>
  <c r="H43" i="20"/>
  <c r="I43" i="20"/>
  <c r="H78" i="20"/>
  <c r="I78" i="20"/>
  <c r="G78" i="20"/>
  <c r="G43" i="20"/>
  <c r="G8" i="20"/>
  <c r="G112" i="20"/>
  <c r="H112" i="20"/>
  <c r="I112" i="20"/>
  <c r="G147" i="20"/>
  <c r="H147" i="20"/>
  <c r="I147" i="20"/>
  <c r="G182" i="20"/>
  <c r="H182" i="20"/>
  <c r="I182" i="20"/>
  <c r="G217" i="20"/>
  <c r="H217" i="20"/>
  <c r="I217" i="20"/>
  <c r="G252" i="20"/>
  <c r="H252" i="20"/>
  <c r="I252" i="20"/>
  <c r="G287" i="20"/>
  <c r="H287" i="20"/>
  <c r="I287" i="20"/>
  <c r="G322" i="20"/>
  <c r="H322" i="20"/>
  <c r="I322" i="20"/>
  <c r="G357" i="20"/>
  <c r="H357" i="20"/>
  <c r="I357" i="20"/>
  <c r="G392" i="20"/>
  <c r="H392" i="20"/>
  <c r="I392" i="20"/>
  <c r="G427" i="20"/>
  <c r="H427" i="20"/>
  <c r="I427" i="20"/>
  <c r="G462" i="20"/>
  <c r="H462" i="20"/>
  <c r="I462" i="20"/>
  <c r="G497" i="20"/>
  <c r="H497" i="20"/>
  <c r="I497" i="20"/>
  <c r="G532" i="20"/>
  <c r="H532" i="20"/>
  <c r="I532" i="20"/>
  <c r="G567" i="20"/>
  <c r="H567" i="20"/>
  <c r="I567" i="20"/>
  <c r="G602" i="20"/>
  <c r="H602" i="20"/>
  <c r="I602" i="20"/>
  <c r="G637" i="20"/>
  <c r="H637" i="20"/>
  <c r="I637" i="20"/>
  <c r="G672" i="20"/>
  <c r="H672" i="20"/>
  <c r="I672" i="20"/>
  <c r="G707" i="20"/>
  <c r="H707" i="20"/>
  <c r="I707" i="20"/>
  <c r="G742" i="20"/>
  <c r="H742" i="20"/>
  <c r="I742" i="20"/>
  <c r="G777" i="20"/>
  <c r="H777" i="20"/>
  <c r="I777" i="20"/>
  <c r="G812" i="20"/>
  <c r="H812" i="20"/>
  <c r="I812" i="20"/>
  <c r="G847" i="20"/>
  <c r="H847" i="20"/>
  <c r="I847" i="20"/>
  <c r="G882" i="20"/>
  <c r="H882" i="20"/>
  <c r="I882" i="20"/>
  <c r="G917" i="20"/>
  <c r="H917" i="20"/>
  <c r="I917" i="20"/>
  <c r="G952" i="20"/>
  <c r="H952" i="20"/>
  <c r="I952" i="20"/>
  <c r="G987" i="20"/>
  <c r="H987" i="20"/>
  <c r="I987" i="20"/>
  <c r="G1022" i="20"/>
  <c r="H1022" i="20"/>
  <c r="I1022" i="20"/>
  <c r="G1057" i="20"/>
  <c r="H1057" i="20"/>
  <c r="I1057" i="20"/>
  <c r="G1092" i="20"/>
  <c r="H1092" i="20"/>
  <c r="I1092" i="20"/>
  <c r="G1127" i="20"/>
  <c r="H1127" i="20"/>
  <c r="I1127" i="20"/>
  <c r="G1162" i="20"/>
  <c r="H1162" i="20"/>
  <c r="I1162" i="20"/>
  <c r="G1197" i="20"/>
  <c r="H1197" i="20"/>
  <c r="I1197" i="20"/>
  <c r="G1232" i="20"/>
  <c r="H1232" i="20"/>
  <c r="I1232" i="20"/>
  <c r="G1267" i="20"/>
  <c r="H1267" i="20"/>
  <c r="I1267" i="20"/>
  <c r="G1302" i="20"/>
  <c r="H1302" i="20"/>
  <c r="I1302" i="20"/>
  <c r="G1337" i="20"/>
  <c r="H1337" i="20"/>
  <c r="I1337" i="20"/>
  <c r="G1372" i="20"/>
  <c r="H1372" i="20"/>
  <c r="I1372" i="20"/>
  <c r="G1407" i="20"/>
  <c r="H1407" i="20"/>
  <c r="I1407" i="20"/>
  <c r="G1442" i="20"/>
  <c r="H1442" i="20"/>
  <c r="I1442" i="20"/>
  <c r="G1477" i="20"/>
  <c r="H1477" i="20"/>
  <c r="I1477" i="20"/>
  <c r="G1512" i="20"/>
  <c r="H1512" i="20"/>
  <c r="I1512" i="20"/>
  <c r="G1547" i="20"/>
  <c r="H1547" i="20"/>
  <c r="I1547" i="20"/>
  <c r="G1582" i="20"/>
  <c r="H1582" i="20"/>
  <c r="I1582" i="20"/>
  <c r="G1617" i="20"/>
  <c r="H1617" i="20"/>
  <c r="I1617" i="20"/>
  <c r="G1652" i="20"/>
  <c r="H1652" i="20"/>
  <c r="I1652" i="20"/>
  <c r="G1687" i="20"/>
  <c r="H1687" i="20"/>
  <c r="I1687" i="20"/>
  <c r="G1722" i="20"/>
  <c r="H1722" i="20"/>
  <c r="I1722" i="20"/>
  <c r="G1757" i="20"/>
  <c r="H1757" i="20"/>
  <c r="I1757" i="20"/>
  <c r="H7" i="20"/>
  <c r="I7" i="20"/>
  <c r="H42" i="20"/>
  <c r="I42" i="20"/>
  <c r="H77" i="20"/>
  <c r="I77" i="20"/>
  <c r="G77" i="20"/>
  <c r="G42" i="20"/>
  <c r="G7" i="20"/>
  <c r="G111" i="20"/>
  <c r="H111" i="20"/>
  <c r="I111" i="20"/>
  <c r="G146" i="20"/>
  <c r="H146" i="20"/>
  <c r="I146" i="20"/>
  <c r="G181" i="20"/>
  <c r="H181" i="20"/>
  <c r="I181" i="20"/>
  <c r="G216" i="20"/>
  <c r="H216" i="20"/>
  <c r="I216" i="20"/>
  <c r="G251" i="20"/>
  <c r="H251" i="20"/>
  <c r="I251" i="20"/>
  <c r="G286" i="20"/>
  <c r="H286" i="20"/>
  <c r="I286" i="20"/>
  <c r="G321" i="20"/>
  <c r="H321" i="20"/>
  <c r="I321" i="20"/>
  <c r="G356" i="20"/>
  <c r="H356" i="20"/>
  <c r="I356" i="20"/>
  <c r="G391" i="20"/>
  <c r="H391" i="20"/>
  <c r="I391" i="20"/>
  <c r="G426" i="20"/>
  <c r="H426" i="20"/>
  <c r="I426" i="20"/>
  <c r="G461" i="20"/>
  <c r="H461" i="20"/>
  <c r="I461" i="20"/>
  <c r="G496" i="20"/>
  <c r="H496" i="20"/>
  <c r="I496" i="20"/>
  <c r="G531" i="20"/>
  <c r="H531" i="20"/>
  <c r="I531" i="20"/>
  <c r="G566" i="20"/>
  <c r="H566" i="20"/>
  <c r="I566" i="20"/>
  <c r="G601" i="20"/>
  <c r="H601" i="20"/>
  <c r="I601" i="20"/>
  <c r="G636" i="20"/>
  <c r="H636" i="20"/>
  <c r="I636" i="20"/>
  <c r="G671" i="20"/>
  <c r="H671" i="20"/>
  <c r="I671" i="20"/>
  <c r="G706" i="20"/>
  <c r="H706" i="20"/>
  <c r="I706" i="20"/>
  <c r="G741" i="20"/>
  <c r="H741" i="20"/>
  <c r="I741" i="20"/>
  <c r="G776" i="20"/>
  <c r="H776" i="20"/>
  <c r="I776" i="20"/>
  <c r="G811" i="20"/>
  <c r="H811" i="20"/>
  <c r="I811" i="20"/>
  <c r="G846" i="20"/>
  <c r="H846" i="20"/>
  <c r="I846" i="20"/>
  <c r="G881" i="20"/>
  <c r="H881" i="20"/>
  <c r="I881" i="20"/>
  <c r="G916" i="20"/>
  <c r="H916" i="20"/>
  <c r="I916" i="20"/>
  <c r="G951" i="20"/>
  <c r="H951" i="20"/>
  <c r="I951" i="20"/>
  <c r="G986" i="20"/>
  <c r="H986" i="20"/>
  <c r="I986" i="20"/>
  <c r="G1021" i="20"/>
  <c r="H1021" i="20"/>
  <c r="I1021" i="20"/>
  <c r="G1056" i="20"/>
  <c r="H1056" i="20"/>
  <c r="I1056" i="20"/>
  <c r="G1091" i="20"/>
  <c r="H1091" i="20"/>
  <c r="I1091" i="20"/>
  <c r="G1126" i="20"/>
  <c r="H1126" i="20"/>
  <c r="I1126" i="20"/>
  <c r="G1161" i="20"/>
  <c r="H1161" i="20"/>
  <c r="I1161" i="20"/>
  <c r="G1196" i="20"/>
  <c r="H1196" i="20"/>
  <c r="I1196" i="20"/>
  <c r="G1231" i="20"/>
  <c r="H1231" i="20"/>
  <c r="I1231" i="20"/>
  <c r="G1266" i="20"/>
  <c r="H1266" i="20"/>
  <c r="I1266" i="20"/>
  <c r="G1301" i="20"/>
  <c r="H1301" i="20"/>
  <c r="I1301" i="20"/>
  <c r="G1336" i="20"/>
  <c r="H1336" i="20"/>
  <c r="I1336" i="20"/>
  <c r="G1371" i="20"/>
  <c r="H1371" i="20"/>
  <c r="I1371" i="20"/>
  <c r="G1406" i="20"/>
  <c r="H1406" i="20"/>
  <c r="I1406" i="20"/>
  <c r="G1441" i="20"/>
  <c r="H1441" i="20"/>
  <c r="I1441" i="20"/>
  <c r="G1476" i="20"/>
  <c r="H1476" i="20"/>
  <c r="I1476" i="20"/>
  <c r="G1511" i="20"/>
  <c r="H1511" i="20"/>
  <c r="I1511" i="20"/>
  <c r="G1546" i="20"/>
  <c r="H1546" i="20"/>
  <c r="I1546" i="20"/>
  <c r="G1581" i="20"/>
  <c r="H1581" i="20"/>
  <c r="I1581" i="20"/>
  <c r="G1616" i="20"/>
  <c r="H1616" i="20"/>
  <c r="I1616" i="20"/>
  <c r="G1651" i="20"/>
  <c r="H1651" i="20"/>
  <c r="I1651" i="20"/>
  <c r="G1686" i="20"/>
  <c r="H1686" i="20"/>
  <c r="I1686" i="20"/>
  <c r="G1721" i="20"/>
  <c r="H1721" i="20"/>
  <c r="I1721" i="20"/>
  <c r="G1756" i="20"/>
  <c r="H1756" i="20"/>
  <c r="I1756" i="20"/>
  <c r="H6" i="20"/>
  <c r="I6" i="20"/>
  <c r="H41" i="20"/>
  <c r="I41" i="20"/>
  <c r="H76" i="20"/>
  <c r="I76" i="20"/>
  <c r="G76" i="20"/>
  <c r="G41" i="20"/>
  <c r="G6" i="20"/>
  <c r="G110" i="20"/>
  <c r="H110" i="20"/>
  <c r="I110" i="20"/>
  <c r="G145" i="20"/>
  <c r="H145" i="20"/>
  <c r="I145" i="20"/>
  <c r="G180" i="20"/>
  <c r="H180" i="20"/>
  <c r="I180" i="20"/>
  <c r="G215" i="20"/>
  <c r="H215" i="20"/>
  <c r="I215" i="20"/>
  <c r="G250" i="20"/>
  <c r="H250" i="20"/>
  <c r="I250" i="20"/>
  <c r="G285" i="20"/>
  <c r="H285" i="20"/>
  <c r="I285" i="20"/>
  <c r="G320" i="20"/>
  <c r="H320" i="20"/>
  <c r="I320" i="20"/>
  <c r="G355" i="20"/>
  <c r="H355" i="20"/>
  <c r="I355" i="20"/>
  <c r="G390" i="20"/>
  <c r="H390" i="20"/>
  <c r="I390" i="20"/>
  <c r="G425" i="20"/>
  <c r="H425" i="20"/>
  <c r="I425" i="20"/>
  <c r="G460" i="20"/>
  <c r="H460" i="20"/>
  <c r="I460" i="20"/>
  <c r="G495" i="20"/>
  <c r="H495" i="20"/>
  <c r="I495" i="20"/>
  <c r="G530" i="20"/>
  <c r="H530" i="20"/>
  <c r="I530" i="20"/>
  <c r="G565" i="20"/>
  <c r="H565" i="20"/>
  <c r="I565" i="20"/>
  <c r="G600" i="20"/>
  <c r="H600" i="20"/>
  <c r="I600" i="20"/>
  <c r="G635" i="20"/>
  <c r="H635" i="20"/>
  <c r="I635" i="20"/>
  <c r="G670" i="20"/>
  <c r="H670" i="20"/>
  <c r="I670" i="20"/>
  <c r="G705" i="20"/>
  <c r="H705" i="20"/>
  <c r="I705" i="20"/>
  <c r="G740" i="20"/>
  <c r="H740" i="20"/>
  <c r="I740" i="20"/>
  <c r="G775" i="20"/>
  <c r="H775" i="20"/>
  <c r="I775" i="20"/>
  <c r="G810" i="20"/>
  <c r="H810" i="20"/>
  <c r="I810" i="20"/>
  <c r="G845" i="20"/>
  <c r="H845" i="20"/>
  <c r="I845" i="20"/>
  <c r="G880" i="20"/>
  <c r="H880" i="20"/>
  <c r="I880" i="20"/>
  <c r="G915" i="20"/>
  <c r="H915" i="20"/>
  <c r="I915" i="20"/>
  <c r="G950" i="20"/>
  <c r="H950" i="20"/>
  <c r="I950" i="20"/>
  <c r="G985" i="20"/>
  <c r="H985" i="20"/>
  <c r="I985" i="20"/>
  <c r="G1020" i="20"/>
  <c r="H1020" i="20"/>
  <c r="I1020" i="20"/>
  <c r="G1055" i="20"/>
  <c r="H1055" i="20"/>
  <c r="I1055" i="20"/>
  <c r="G1090" i="20"/>
  <c r="H1090" i="20"/>
  <c r="I1090" i="20"/>
  <c r="G1125" i="20"/>
  <c r="H1125" i="20"/>
  <c r="I1125" i="20"/>
  <c r="G1160" i="20"/>
  <c r="H1160" i="20"/>
  <c r="I1160" i="20"/>
  <c r="G1195" i="20"/>
  <c r="H1195" i="20"/>
  <c r="I1195" i="20"/>
  <c r="G1230" i="20"/>
  <c r="H1230" i="20"/>
  <c r="I1230" i="20"/>
  <c r="G1265" i="20"/>
  <c r="H1265" i="20"/>
  <c r="I1265" i="20"/>
  <c r="G1300" i="20"/>
  <c r="H1300" i="20"/>
  <c r="I1300" i="20"/>
  <c r="G1335" i="20"/>
  <c r="H1335" i="20"/>
  <c r="I1335" i="20"/>
  <c r="G1370" i="20"/>
  <c r="H1370" i="20"/>
  <c r="I1370" i="20"/>
  <c r="G1405" i="20"/>
  <c r="H1405" i="20"/>
  <c r="I1405" i="20"/>
  <c r="G1440" i="20"/>
  <c r="H1440" i="20"/>
  <c r="I1440" i="20"/>
  <c r="G1475" i="20"/>
  <c r="H1475" i="20"/>
  <c r="I1475" i="20"/>
  <c r="G1510" i="20"/>
  <c r="H1510" i="20"/>
  <c r="I1510" i="20"/>
  <c r="G1545" i="20"/>
  <c r="H1545" i="20"/>
  <c r="I1545" i="20"/>
  <c r="G1580" i="20"/>
  <c r="H1580" i="20"/>
  <c r="I1580" i="20"/>
  <c r="G1615" i="20"/>
  <c r="H1615" i="20"/>
  <c r="I1615" i="20"/>
  <c r="G1650" i="20"/>
  <c r="H1650" i="20"/>
  <c r="I1650" i="20"/>
  <c r="G1685" i="20"/>
  <c r="H1685" i="20"/>
  <c r="I1685" i="20"/>
  <c r="G1720" i="20"/>
  <c r="H1720" i="20"/>
  <c r="I1720" i="20"/>
  <c r="G1755" i="20"/>
  <c r="H1755" i="20"/>
  <c r="I1755" i="20"/>
  <c r="H5" i="20"/>
  <c r="I5" i="20"/>
  <c r="H40" i="20"/>
  <c r="I40" i="20"/>
  <c r="H75" i="20"/>
  <c r="I75" i="20"/>
  <c r="G75" i="20"/>
  <c r="G40" i="20"/>
  <c r="G5" i="20"/>
  <c r="I1754" i="20"/>
  <c r="H1754" i="20"/>
  <c r="I1719" i="20"/>
  <c r="H1719" i="20"/>
  <c r="I1684" i="20"/>
  <c r="H1684" i="20"/>
  <c r="I1649" i="20"/>
  <c r="H1649" i="20"/>
  <c r="I1614" i="20"/>
  <c r="H1614" i="20"/>
  <c r="I1579" i="20"/>
  <c r="H1579" i="20"/>
  <c r="I1544" i="20"/>
  <c r="H1544" i="20"/>
  <c r="I1509" i="20"/>
  <c r="H1509" i="20"/>
  <c r="I1474" i="20"/>
  <c r="H1474" i="20"/>
  <c r="I1439" i="20"/>
  <c r="H1439" i="20"/>
  <c r="I1404" i="20"/>
  <c r="H1404" i="20"/>
  <c r="I1369" i="20"/>
  <c r="H1369" i="20"/>
  <c r="I1334" i="20"/>
  <c r="H1334" i="20"/>
  <c r="I1299" i="20"/>
  <c r="H1299" i="20"/>
  <c r="I1264" i="20"/>
  <c r="H1264" i="20"/>
  <c r="I1229" i="20"/>
  <c r="H1229" i="20"/>
  <c r="I1194" i="20"/>
  <c r="H1194" i="20"/>
  <c r="I1159" i="20"/>
  <c r="H1159" i="20"/>
  <c r="I1124" i="20"/>
  <c r="H1124" i="20"/>
  <c r="I1089" i="20"/>
  <c r="H1089" i="20"/>
  <c r="I1054" i="20"/>
  <c r="H1054" i="20"/>
  <c r="I1019" i="20"/>
  <c r="H1019" i="20"/>
  <c r="I984" i="20"/>
  <c r="H984" i="20"/>
  <c r="I949" i="20"/>
  <c r="H949" i="20"/>
  <c r="I914" i="20"/>
  <c r="H914" i="20"/>
  <c r="I879" i="20"/>
  <c r="H879" i="20"/>
  <c r="I844" i="20"/>
  <c r="H844" i="20"/>
  <c r="I809" i="20"/>
  <c r="H809" i="20"/>
  <c r="I774" i="20"/>
  <c r="H774" i="20"/>
  <c r="I739" i="20"/>
  <c r="H739" i="20"/>
  <c r="I704" i="20"/>
  <c r="H704" i="20"/>
  <c r="I669" i="20"/>
  <c r="H669" i="20"/>
  <c r="I634" i="20"/>
  <c r="H634" i="20"/>
  <c r="I599" i="20"/>
  <c r="H599" i="20"/>
  <c r="I564" i="20"/>
  <c r="H564" i="20"/>
  <c r="I529" i="20"/>
  <c r="H529" i="20"/>
  <c r="I494" i="20"/>
  <c r="H494" i="20"/>
  <c r="I459" i="20"/>
  <c r="H459" i="20"/>
  <c r="I424" i="20"/>
  <c r="H424" i="20"/>
  <c r="I389" i="20"/>
  <c r="H389" i="20"/>
  <c r="I354" i="20"/>
  <c r="H354" i="20"/>
  <c r="I319" i="20"/>
  <c r="H319" i="20"/>
  <c r="I284" i="20"/>
  <c r="H284" i="20"/>
  <c r="I249" i="20"/>
  <c r="H249" i="20"/>
  <c r="I214" i="20"/>
  <c r="H214" i="20"/>
  <c r="I179" i="20"/>
  <c r="H179" i="20"/>
  <c r="I144" i="20"/>
  <c r="H144" i="20"/>
  <c r="I109" i="20"/>
  <c r="H109" i="20"/>
  <c r="I74" i="20"/>
  <c r="H74" i="20"/>
  <c r="I39" i="20"/>
  <c r="H39" i="20"/>
  <c r="I4" i="20"/>
  <c r="H4" i="20"/>
  <c r="G109" i="20"/>
  <c r="G144" i="20"/>
  <c r="G179" i="20"/>
  <c r="G214" i="20"/>
  <c r="G249" i="20"/>
  <c r="G284" i="20"/>
  <c r="G319" i="20"/>
  <c r="G354" i="20"/>
  <c r="G389" i="20"/>
  <c r="G424" i="20"/>
  <c r="G459" i="20"/>
  <c r="G494" i="20"/>
  <c r="G529" i="20"/>
  <c r="G564" i="20"/>
  <c r="G599" i="20"/>
  <c r="G634" i="20"/>
  <c r="G669" i="20"/>
  <c r="G704" i="20"/>
  <c r="G739" i="20"/>
  <c r="G774" i="20"/>
  <c r="G809" i="20"/>
  <c r="G844" i="20"/>
  <c r="G879" i="20"/>
  <c r="G914" i="20"/>
  <c r="G949" i="20"/>
  <c r="G984" i="20"/>
  <c r="G1019" i="20"/>
  <c r="G1054" i="20"/>
  <c r="G1089" i="20"/>
  <c r="G1124" i="20"/>
  <c r="G1159" i="20"/>
  <c r="G1194" i="20"/>
  <c r="G1229" i="20"/>
  <c r="G1264" i="20"/>
  <c r="G1299" i="20"/>
  <c r="G1334" i="20"/>
  <c r="G1369" i="20"/>
  <c r="G1404" i="20"/>
  <c r="G1439" i="20"/>
  <c r="G1474" i="20"/>
  <c r="G1509" i="20"/>
  <c r="G1544" i="20"/>
  <c r="G1579" i="20"/>
  <c r="G1614" i="20"/>
  <c r="G1649" i="20"/>
  <c r="G1684" i="20"/>
  <c r="G1719" i="20"/>
  <c r="G1754" i="20"/>
  <c r="G74" i="20"/>
  <c r="G39" i="20"/>
  <c r="G4" i="20"/>
  <c r="G108" i="20"/>
  <c r="H108" i="20"/>
  <c r="I108" i="20"/>
  <c r="G143" i="20"/>
  <c r="H143" i="20"/>
  <c r="I143" i="20"/>
  <c r="G178" i="20"/>
  <c r="H178" i="20"/>
  <c r="I178" i="20"/>
  <c r="G213" i="20"/>
  <c r="H213" i="20"/>
  <c r="I213" i="20"/>
  <c r="G248" i="20"/>
  <c r="H248" i="20"/>
  <c r="I248" i="20"/>
  <c r="G283" i="20"/>
  <c r="H283" i="20"/>
  <c r="I283" i="20"/>
  <c r="G318" i="20"/>
  <c r="H318" i="20"/>
  <c r="I318" i="20"/>
  <c r="G353" i="20"/>
  <c r="H353" i="20"/>
  <c r="I353" i="20"/>
  <c r="G388" i="20"/>
  <c r="H388" i="20"/>
  <c r="I388" i="20"/>
  <c r="G423" i="20"/>
  <c r="H423" i="20"/>
  <c r="I423" i="20"/>
  <c r="G458" i="20"/>
  <c r="H458" i="20"/>
  <c r="I458" i="20"/>
  <c r="G493" i="20"/>
  <c r="H493" i="20"/>
  <c r="I493" i="20"/>
  <c r="G528" i="20"/>
  <c r="H528" i="20"/>
  <c r="I528" i="20"/>
  <c r="G563" i="20"/>
  <c r="H563" i="20"/>
  <c r="I563" i="20"/>
  <c r="G598" i="20"/>
  <c r="H598" i="20"/>
  <c r="I598" i="20"/>
  <c r="G633" i="20"/>
  <c r="H633" i="20"/>
  <c r="I633" i="20"/>
  <c r="G668" i="20"/>
  <c r="H668" i="20"/>
  <c r="I668" i="20"/>
  <c r="G703" i="20"/>
  <c r="H703" i="20"/>
  <c r="I703" i="20"/>
  <c r="G738" i="20"/>
  <c r="H738" i="20"/>
  <c r="I738" i="20"/>
  <c r="G773" i="20"/>
  <c r="H773" i="20"/>
  <c r="I773" i="20"/>
  <c r="G808" i="20"/>
  <c r="H808" i="20"/>
  <c r="I808" i="20"/>
  <c r="G843" i="20"/>
  <c r="H843" i="20"/>
  <c r="I843" i="20"/>
  <c r="G878" i="20"/>
  <c r="H878" i="20"/>
  <c r="I878" i="20"/>
  <c r="G913" i="20"/>
  <c r="H913" i="20"/>
  <c r="I913" i="20"/>
  <c r="G948" i="20"/>
  <c r="H948" i="20"/>
  <c r="I948" i="20"/>
  <c r="G983" i="20"/>
  <c r="H983" i="20"/>
  <c r="I983" i="20"/>
  <c r="G1018" i="20"/>
  <c r="H1018" i="20"/>
  <c r="I1018" i="20"/>
  <c r="G1053" i="20"/>
  <c r="H1053" i="20"/>
  <c r="I1053" i="20"/>
  <c r="G1088" i="20"/>
  <c r="H1088" i="20"/>
  <c r="I1088" i="20"/>
  <c r="G1123" i="20"/>
  <c r="H1123" i="20"/>
  <c r="I1123" i="20"/>
  <c r="G1158" i="20"/>
  <c r="H1158" i="20"/>
  <c r="I1158" i="20"/>
  <c r="G1193" i="20"/>
  <c r="H1193" i="20"/>
  <c r="I1193" i="20"/>
  <c r="G1228" i="20"/>
  <c r="H1228" i="20"/>
  <c r="I1228" i="20"/>
  <c r="G1263" i="20"/>
  <c r="H1263" i="20"/>
  <c r="I1263" i="20"/>
  <c r="G1298" i="20"/>
  <c r="H1298" i="20"/>
  <c r="I1298" i="20"/>
  <c r="G1333" i="20"/>
  <c r="H1333" i="20"/>
  <c r="I1333" i="20"/>
  <c r="G1368" i="20"/>
  <c r="H1368" i="20"/>
  <c r="I1368" i="20"/>
  <c r="G1403" i="20"/>
  <c r="H1403" i="20"/>
  <c r="I1403" i="20"/>
  <c r="G1438" i="20"/>
  <c r="H1438" i="20"/>
  <c r="I1438" i="20"/>
  <c r="G1473" i="20"/>
  <c r="H1473" i="20"/>
  <c r="I1473" i="20"/>
  <c r="G1508" i="20"/>
  <c r="H1508" i="20"/>
  <c r="I1508" i="20"/>
  <c r="G1543" i="20"/>
  <c r="H1543" i="20"/>
  <c r="I1543" i="20"/>
  <c r="G1578" i="20"/>
  <c r="H1578" i="20"/>
  <c r="I1578" i="20"/>
  <c r="G1613" i="20"/>
  <c r="H1613" i="20"/>
  <c r="I1613" i="20"/>
  <c r="G1648" i="20"/>
  <c r="H1648" i="20"/>
  <c r="I1648" i="20"/>
  <c r="G1683" i="20"/>
  <c r="H1683" i="20"/>
  <c r="I1683" i="20"/>
  <c r="G1718" i="20"/>
  <c r="H1718" i="20"/>
  <c r="I1718" i="20"/>
  <c r="G1753" i="20"/>
  <c r="H1753" i="20"/>
  <c r="I1753" i="20"/>
  <c r="H3" i="20"/>
  <c r="I3" i="20"/>
  <c r="H38" i="20"/>
  <c r="I38" i="20"/>
  <c r="H73" i="20"/>
  <c r="I73" i="20"/>
  <c r="G73" i="20"/>
  <c r="G38" i="20"/>
  <c r="G3" i="20"/>
  <c r="H2" i="20"/>
  <c r="I2" i="20"/>
  <c r="H37" i="20"/>
  <c r="I37" i="20"/>
  <c r="H72" i="20"/>
  <c r="I72" i="20"/>
  <c r="H107" i="20"/>
  <c r="I107" i="20"/>
  <c r="H142" i="20"/>
  <c r="I142" i="20"/>
  <c r="H177" i="20"/>
  <c r="I177" i="20"/>
  <c r="H212" i="20"/>
  <c r="I212" i="20"/>
  <c r="H247" i="20"/>
  <c r="I247" i="20"/>
  <c r="H282" i="20"/>
  <c r="I282" i="20"/>
  <c r="H317" i="20"/>
  <c r="I317" i="20"/>
  <c r="H352" i="20"/>
  <c r="I352" i="20"/>
  <c r="H387" i="20"/>
  <c r="I387" i="20"/>
  <c r="H422" i="20"/>
  <c r="I422" i="20"/>
  <c r="H457" i="20"/>
  <c r="I457" i="20"/>
  <c r="H492" i="20"/>
  <c r="I492" i="20"/>
  <c r="H527" i="20"/>
  <c r="I527" i="20"/>
  <c r="H562" i="20"/>
  <c r="I562" i="20"/>
  <c r="H597" i="20"/>
  <c r="I597" i="20"/>
  <c r="H632" i="20"/>
  <c r="I632" i="20"/>
  <c r="H667" i="20"/>
  <c r="I667" i="20"/>
  <c r="H702" i="20"/>
  <c r="I702" i="20"/>
  <c r="H737" i="20"/>
  <c r="I737" i="20"/>
  <c r="H772" i="20"/>
  <c r="I772" i="20"/>
  <c r="H807" i="20"/>
  <c r="I807" i="20"/>
  <c r="H842" i="20"/>
  <c r="I842" i="20"/>
  <c r="H877" i="20"/>
  <c r="I877" i="20"/>
  <c r="H912" i="20"/>
  <c r="I912" i="20"/>
  <c r="H947" i="20"/>
  <c r="I947" i="20"/>
  <c r="H982" i="20"/>
  <c r="I982" i="20"/>
  <c r="H1017" i="20"/>
  <c r="I1017" i="20"/>
  <c r="H1052" i="20"/>
  <c r="I1052" i="20"/>
  <c r="H1087" i="20"/>
  <c r="I1087" i="20"/>
  <c r="H1122" i="20"/>
  <c r="I1122" i="20"/>
  <c r="H1157" i="20"/>
  <c r="I1157" i="20"/>
  <c r="H1192" i="20"/>
  <c r="I1192" i="20"/>
  <c r="H1227" i="20"/>
  <c r="I1227" i="20"/>
  <c r="H1262" i="20"/>
  <c r="I1262" i="20"/>
  <c r="H1297" i="20"/>
  <c r="I1297" i="20"/>
  <c r="H1332" i="20"/>
  <c r="I1332" i="20"/>
  <c r="H1367" i="20"/>
  <c r="I1367" i="20"/>
  <c r="H1402" i="20"/>
  <c r="I1402" i="20"/>
  <c r="H1437" i="20"/>
  <c r="I1437" i="20"/>
  <c r="H1472" i="20"/>
  <c r="I1472" i="20"/>
  <c r="H1507" i="20"/>
  <c r="I1507" i="20"/>
  <c r="H1542" i="20"/>
  <c r="I1542" i="20"/>
  <c r="H1577" i="20"/>
  <c r="I1577" i="20"/>
  <c r="H1612" i="20"/>
  <c r="I1612" i="20"/>
  <c r="H1647" i="20"/>
  <c r="I1647" i="20"/>
  <c r="H1682" i="20"/>
  <c r="I1682" i="20"/>
  <c r="H1717" i="20"/>
  <c r="I1717" i="20"/>
  <c r="H1752" i="20"/>
  <c r="I1752" i="20"/>
  <c r="G107" i="20"/>
  <c r="G142" i="20"/>
  <c r="G177" i="20"/>
  <c r="G212" i="20"/>
  <c r="G247" i="20"/>
  <c r="G282" i="20"/>
  <c r="G317" i="20"/>
  <c r="G352" i="20"/>
  <c r="G387" i="20"/>
  <c r="G422" i="20"/>
  <c r="G457" i="20"/>
  <c r="G492" i="20"/>
  <c r="G527" i="20"/>
  <c r="G562" i="20"/>
  <c r="G597" i="20"/>
  <c r="G632" i="20"/>
  <c r="G667" i="20"/>
  <c r="G702" i="20"/>
  <c r="G737" i="20"/>
  <c r="G772" i="20"/>
  <c r="G807" i="20"/>
  <c r="G842" i="20"/>
  <c r="G877" i="20"/>
  <c r="G912" i="20"/>
  <c r="G947" i="20"/>
  <c r="G982" i="20"/>
  <c r="G1017" i="20"/>
  <c r="G1052" i="20"/>
  <c r="G1087" i="20"/>
  <c r="G1122" i="20"/>
  <c r="G1157" i="20"/>
  <c r="G1192" i="20"/>
  <c r="G1227" i="20"/>
  <c r="G1262" i="20"/>
  <c r="G1297" i="20"/>
  <c r="G1332" i="20"/>
  <c r="G1367" i="20"/>
  <c r="G1402" i="20"/>
  <c r="G1437" i="20"/>
  <c r="G1472" i="20"/>
  <c r="G1507" i="20"/>
  <c r="G1542" i="20"/>
  <c r="G1577" i="20"/>
  <c r="G1612" i="20"/>
  <c r="G1647" i="20"/>
  <c r="G1682" i="20"/>
  <c r="G1717" i="20"/>
  <c r="G1752" i="20"/>
  <c r="G72" i="20"/>
  <c r="G37" i="20"/>
  <c r="G2" i="20"/>
  <c r="L5" i="24" l="1"/>
  <c r="L6" i="24"/>
  <c r="L7" i="24"/>
  <c r="L8" i="24"/>
  <c r="L9" i="24"/>
  <c r="L10" i="24"/>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41" i="24"/>
  <c r="L42" i="24"/>
  <c r="L43" i="24"/>
  <c r="L44" i="24"/>
  <c r="L4" i="24"/>
  <c r="K3" i="24"/>
  <c r="K4" i="24"/>
  <c r="K5" i="24"/>
  <c r="K6" i="24"/>
  <c r="K7" i="24"/>
  <c r="K8"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2" i="24"/>
  <c r="H3" i="13" l="1"/>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2" i="13"/>
  <c r="M136" i="12"/>
  <c r="M137" i="12"/>
  <c r="M138" i="12"/>
  <c r="M139" i="12"/>
  <c r="M140" i="12"/>
  <c r="M141" i="12"/>
  <c r="M142" i="12"/>
  <c r="M143" i="12"/>
  <c r="M144" i="12"/>
  <c r="M145" i="12"/>
  <c r="M146" i="12"/>
  <c r="M147" i="12"/>
  <c r="M148" i="12"/>
  <c r="M149" i="12"/>
  <c r="M150" i="12"/>
  <c r="M15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41" i="12"/>
  <c r="H136" i="12"/>
  <c r="H137" i="12"/>
  <c r="H138" i="12"/>
  <c r="H139" i="12"/>
  <c r="H140" i="12"/>
  <c r="H141" i="12"/>
  <c r="H142" i="12"/>
  <c r="H143" i="12"/>
  <c r="H144" i="12"/>
  <c r="H145" i="12"/>
  <c r="H146" i="12"/>
  <c r="H147" i="12"/>
  <c r="H148" i="12"/>
  <c r="H149" i="12"/>
  <c r="H150" i="12"/>
  <c r="H15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41" i="12"/>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2" i="10"/>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4" i="8"/>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2"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13"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2" i="7"/>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38"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15"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10"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5" i="6"/>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2" i="5"/>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9" i="4"/>
  <c r="F6" i="4"/>
  <c r="F10" i="4"/>
  <c r="F12" i="4"/>
  <c r="F13" i="4"/>
  <c r="F14" i="4"/>
  <c r="F15" i="4"/>
  <c r="F16" i="4"/>
  <c r="F17" i="4"/>
  <c r="F18" i="4"/>
  <c r="F19" i="4"/>
  <c r="F20" i="4"/>
  <c r="F21" i="4"/>
  <c r="F22" i="4"/>
  <c r="F23" i="4"/>
  <c r="F24" i="4"/>
  <c r="F25" i="4"/>
  <c r="F26" i="4"/>
  <c r="F27" i="4"/>
  <c r="F28" i="4"/>
  <c r="F29" i="4"/>
  <c r="F30" i="4"/>
  <c r="F31" i="4"/>
  <c r="F32" i="4"/>
  <c r="F33" i="4"/>
  <c r="F34" i="4"/>
  <c r="F35" i="4"/>
  <c r="F37" i="4"/>
  <c r="F38" i="4"/>
  <c r="F39" i="4"/>
  <c r="F40" i="4"/>
  <c r="F41" i="4"/>
  <c r="F42" i="4"/>
  <c r="F43" i="4"/>
  <c r="F44" i="4"/>
  <c r="F45" i="4"/>
  <c r="F46" i="4"/>
  <c r="F47" i="4"/>
  <c r="F48" i="4"/>
  <c r="F2"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2" i="3"/>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28" i="1"/>
  <c r="F43" i="3" l="1"/>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9" i="4"/>
  <c r="C6" i="4"/>
  <c r="C10" i="4"/>
  <c r="C12" i="4"/>
  <c r="C13" i="4"/>
  <c r="C14" i="4"/>
  <c r="C15" i="4"/>
  <c r="C16" i="4"/>
  <c r="C17" i="4"/>
  <c r="C18" i="4"/>
  <c r="C19" i="4"/>
  <c r="C20" i="4"/>
  <c r="C21" i="4"/>
  <c r="C22" i="4"/>
  <c r="C23" i="4"/>
  <c r="C24" i="4"/>
  <c r="C25" i="4"/>
  <c r="C26" i="4"/>
  <c r="C27" i="4"/>
  <c r="C28" i="4"/>
  <c r="C29" i="4"/>
  <c r="C30" i="4"/>
  <c r="C31" i="4"/>
  <c r="C32" i="4"/>
  <c r="C33" i="4"/>
  <c r="C34" i="4"/>
  <c r="C35" i="4"/>
  <c r="C37" i="4"/>
  <c r="C38" i="4"/>
  <c r="C39" i="4"/>
  <c r="C40" i="4"/>
  <c r="C41" i="4"/>
  <c r="C42" i="4"/>
  <c r="C43" i="4"/>
  <c r="C44" i="4"/>
  <c r="C45" i="4"/>
  <c r="C46" i="4"/>
  <c r="C47" i="4"/>
  <c r="C48" i="4"/>
  <c r="C2" i="4"/>
  <c r="D37" i="16" l="1"/>
  <c r="E37" i="16" s="1"/>
  <c r="F37" i="16" s="1"/>
  <c r="G37" i="16"/>
  <c r="D31" i="2"/>
  <c r="E31" i="2" s="1"/>
  <c r="F31" i="2" s="1"/>
  <c r="G31" i="2"/>
  <c r="G8" i="2" l="1"/>
  <c r="G2" i="2"/>
  <c r="D2" i="2"/>
  <c r="E2" i="2" s="1"/>
  <c r="F2" i="2" s="1"/>
  <c r="D8" i="16"/>
  <c r="E8" i="16" s="1"/>
  <c r="F8" i="16" s="1"/>
  <c r="D9" i="16"/>
  <c r="E9" i="16" s="1"/>
  <c r="F9" i="16" s="1"/>
  <c r="D10" i="16"/>
  <c r="E10" i="16" s="1"/>
  <c r="F10" i="16" s="1"/>
  <c r="D11" i="16"/>
  <c r="E11" i="16" s="1"/>
  <c r="F11" i="16" s="1"/>
  <c r="D12" i="16"/>
  <c r="E12" i="16" s="1"/>
  <c r="F12" i="16" s="1"/>
  <c r="D13" i="16"/>
  <c r="E13" i="16" s="1"/>
  <c r="F13" i="16" s="1"/>
  <c r="D14" i="16"/>
  <c r="E14" i="16" s="1"/>
  <c r="F14" i="16" s="1"/>
  <c r="D15" i="16"/>
  <c r="E15" i="16" s="1"/>
  <c r="F15" i="16" s="1"/>
  <c r="D16" i="16"/>
  <c r="E16" i="16" s="1"/>
  <c r="F16" i="16" s="1"/>
  <c r="D17" i="16"/>
  <c r="E17" i="16" s="1"/>
  <c r="F17" i="16" s="1"/>
  <c r="D18" i="16"/>
  <c r="E18" i="16" s="1"/>
  <c r="F18" i="16" s="1"/>
  <c r="D19" i="16"/>
  <c r="E19" i="16" s="1"/>
  <c r="F19" i="16" s="1"/>
  <c r="D20" i="16"/>
  <c r="E20" i="16" s="1"/>
  <c r="F20" i="16" s="1"/>
  <c r="D21" i="16"/>
  <c r="E21" i="16" s="1"/>
  <c r="F21" i="16" s="1"/>
  <c r="D22" i="16"/>
  <c r="E22" i="16" s="1"/>
  <c r="F22" i="16" s="1"/>
  <c r="D23" i="16"/>
  <c r="E23" i="16" s="1"/>
  <c r="F23" i="16" s="1"/>
  <c r="D24" i="16"/>
  <c r="E24" i="16" s="1"/>
  <c r="F24" i="16" s="1"/>
  <c r="D25" i="16"/>
  <c r="E25" i="16" s="1"/>
  <c r="F25" i="16" s="1"/>
  <c r="D26" i="16"/>
  <c r="E26" i="16" s="1"/>
  <c r="F26" i="16" s="1"/>
  <c r="D27" i="16"/>
  <c r="E27" i="16" s="1"/>
  <c r="F27" i="16" s="1"/>
  <c r="D28" i="16"/>
  <c r="E28" i="16" s="1"/>
  <c r="F28" i="16" s="1"/>
  <c r="D29" i="16"/>
  <c r="E29" i="16" s="1"/>
  <c r="F29" i="16" s="1"/>
  <c r="D30" i="16"/>
  <c r="E30" i="16" s="1"/>
  <c r="F30" i="16" s="1"/>
  <c r="D31" i="16"/>
  <c r="E31" i="16" s="1"/>
  <c r="F31" i="16" s="1"/>
  <c r="D32" i="16"/>
  <c r="E32" i="16" s="1"/>
  <c r="F32" i="16" s="1"/>
  <c r="D33" i="16"/>
  <c r="E33" i="16" s="1"/>
  <c r="F33" i="16" s="1"/>
  <c r="D34" i="16"/>
  <c r="E34" i="16" s="1"/>
  <c r="F34" i="16" s="1"/>
  <c r="D35" i="16"/>
  <c r="E35" i="16" s="1"/>
  <c r="F35" i="16" s="1"/>
  <c r="D36" i="16"/>
  <c r="E36" i="16" s="1"/>
  <c r="F36" i="16" s="1"/>
  <c r="D38" i="16"/>
  <c r="E38" i="16" s="1"/>
  <c r="F38" i="16" s="1"/>
  <c r="D39" i="16"/>
  <c r="E39" i="16" s="1"/>
  <c r="F39" i="16" s="1"/>
  <c r="D41" i="16"/>
  <c r="E41" i="16" s="1"/>
  <c r="F41" i="16" s="1"/>
  <c r="D43" i="16"/>
  <c r="E43" i="16" s="1"/>
  <c r="F43" i="16" s="1"/>
  <c r="D44" i="16"/>
  <c r="E44" i="16" s="1"/>
  <c r="F44" i="16" s="1"/>
  <c r="D4" i="2"/>
  <c r="E4" i="2" s="1"/>
  <c r="F4" i="2" s="1"/>
  <c r="D5" i="2"/>
  <c r="E5" i="2" s="1"/>
  <c r="F5" i="2" s="1"/>
  <c r="D6" i="2"/>
  <c r="E6" i="2" s="1"/>
  <c r="F6" i="2" s="1"/>
  <c r="D7" i="2"/>
  <c r="E7" i="2" s="1"/>
  <c r="F7" i="2" s="1"/>
  <c r="D8" i="2"/>
  <c r="E8" i="2" s="1"/>
  <c r="F8" i="2" s="1"/>
  <c r="D9" i="2"/>
  <c r="E9" i="2" s="1"/>
  <c r="F9" i="2" s="1"/>
  <c r="D10" i="2"/>
  <c r="E10" i="2" s="1"/>
  <c r="F10" i="2" s="1"/>
  <c r="D14" i="2"/>
  <c r="E14" i="2" s="1"/>
  <c r="F14" i="2" s="1"/>
  <c r="D15" i="2"/>
  <c r="E15" i="2" s="1"/>
  <c r="F15" i="2" s="1"/>
  <c r="D16" i="2"/>
  <c r="E16" i="2" s="1"/>
  <c r="F16" i="2" s="1"/>
  <c r="D17" i="2"/>
  <c r="E17" i="2" s="1"/>
  <c r="F17" i="2" s="1"/>
  <c r="D18" i="2"/>
  <c r="E18" i="2" s="1"/>
  <c r="F18" i="2" s="1"/>
  <c r="D19" i="2"/>
  <c r="E19" i="2" s="1"/>
  <c r="F19" i="2" s="1"/>
  <c r="D20" i="2"/>
  <c r="E20" i="2" s="1"/>
  <c r="F20" i="2" s="1"/>
  <c r="D21" i="2"/>
  <c r="E21" i="2" s="1"/>
  <c r="F21" i="2" s="1"/>
  <c r="D22" i="2"/>
  <c r="E22" i="2" s="1"/>
  <c r="F22" i="2" s="1"/>
  <c r="D23" i="2"/>
  <c r="E23" i="2" s="1"/>
  <c r="F23" i="2" s="1"/>
  <c r="D24" i="2"/>
  <c r="E24" i="2" s="1"/>
  <c r="F24" i="2" s="1"/>
  <c r="D25" i="2"/>
  <c r="E25" i="2" s="1"/>
  <c r="F25" i="2" s="1"/>
  <c r="D26" i="2"/>
  <c r="E26" i="2" s="1"/>
  <c r="F26" i="2" s="1"/>
  <c r="D27" i="2"/>
  <c r="E27" i="2" s="1"/>
  <c r="F27" i="2" s="1"/>
  <c r="D28" i="2"/>
  <c r="E28" i="2" s="1"/>
  <c r="F28" i="2" s="1"/>
  <c r="D29" i="2"/>
  <c r="E29" i="2" s="1"/>
  <c r="F29" i="2" s="1"/>
  <c r="D30" i="2"/>
  <c r="E30" i="2" s="1"/>
  <c r="F30" i="2" s="1"/>
  <c r="D32" i="2"/>
  <c r="E32" i="2" s="1"/>
  <c r="F32" i="2" s="1"/>
  <c r="D33" i="2"/>
  <c r="E33" i="2" s="1"/>
  <c r="F33" i="2" s="1"/>
  <c r="D35" i="2"/>
  <c r="E35" i="2" s="1"/>
  <c r="F35" i="2" s="1"/>
  <c r="D37" i="2"/>
  <c r="E37" i="2" s="1"/>
  <c r="F37" i="2" s="1"/>
  <c r="D38" i="2"/>
  <c r="E38" i="2" s="1"/>
  <c r="F38" i="2" s="1"/>
  <c r="D3" i="2"/>
  <c r="E3" i="2" s="1"/>
  <c r="F3" i="2" s="1"/>
  <c r="J151" i="12" l="1"/>
  <c r="N151" i="12"/>
  <c r="O151" i="12" s="1"/>
  <c r="E151" i="12"/>
  <c r="C151" i="12" l="1"/>
  <c r="D79" i="6" l="1"/>
  <c r="E79" i="6" s="1"/>
  <c r="D80" i="6"/>
  <c r="E80" i="6" s="1"/>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35" i="6"/>
  <c r="B79" i="6"/>
  <c r="C79" i="6" s="1"/>
  <c r="B80" i="6"/>
  <c r="C80" i="6" s="1"/>
  <c r="D80" i="13" l="1"/>
  <c r="D81" i="13"/>
  <c r="F1643" i="20" l="1"/>
  <c r="I1643" i="20" s="1"/>
  <c r="D1643" i="20"/>
  <c r="G1643" i="20" s="1"/>
  <c r="F1608" i="20"/>
  <c r="I1608" i="20" s="1"/>
  <c r="D1608" i="20"/>
  <c r="G1608" i="20" s="1"/>
  <c r="F1433" i="20"/>
  <c r="I1433" i="20" s="1"/>
  <c r="D1433" i="20"/>
  <c r="G1433" i="20" s="1"/>
  <c r="F1363" i="20"/>
  <c r="I1363" i="20" s="1"/>
  <c r="D1363" i="20"/>
  <c r="G1363" i="20" s="1"/>
  <c r="F1223" i="20"/>
  <c r="I1223" i="20" s="1"/>
  <c r="D1223" i="20"/>
  <c r="G1223" i="20" s="1"/>
  <c r="F243" i="20"/>
  <c r="I243" i="20" s="1"/>
  <c r="D243" i="20"/>
  <c r="G243" i="20" s="1"/>
  <c r="F173" i="20"/>
  <c r="I173" i="20" s="1"/>
  <c r="D173" i="20"/>
  <c r="G173" i="20" s="1"/>
  <c r="E41" i="10" l="1"/>
  <c r="E42" i="10"/>
  <c r="F41" i="3" l="1"/>
  <c r="F42" i="3"/>
  <c r="E167" i="14"/>
  <c r="E166" i="14"/>
  <c r="F80" i="1"/>
  <c r="F81" i="1"/>
  <c r="D81" i="1"/>
  <c r="D80" i="1"/>
  <c r="J150" i="12"/>
  <c r="E150" i="12"/>
  <c r="N150" i="12"/>
  <c r="O150" i="12" s="1"/>
  <c r="D6" i="13"/>
  <c r="D11"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2" i="13"/>
  <c r="D29" i="1"/>
  <c r="D30" i="1"/>
  <c r="D31" i="1"/>
  <c r="D32" i="1"/>
  <c r="D33" i="1"/>
  <c r="D34" i="1"/>
  <c r="D28"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29" i="1"/>
  <c r="F30" i="1"/>
  <c r="F31" i="1"/>
  <c r="F32" i="1"/>
  <c r="F33" i="1"/>
  <c r="F34" i="1"/>
  <c r="F28"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J136" i="12"/>
  <c r="E136" i="12"/>
  <c r="C7" i="12"/>
  <c r="C12" i="12"/>
  <c r="C2"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N41" i="12"/>
  <c r="O41" i="12" s="1"/>
  <c r="N42" i="12"/>
  <c r="O42" i="12" s="1"/>
  <c r="N43" i="12"/>
  <c r="O43" i="12" s="1"/>
  <c r="N44" i="12"/>
  <c r="O44" i="12" s="1"/>
  <c r="N45" i="12"/>
  <c r="O45" i="12" s="1"/>
  <c r="N46" i="12"/>
  <c r="O46" i="12" s="1"/>
  <c r="N47" i="12"/>
  <c r="O47" i="12"/>
  <c r="N48" i="12"/>
  <c r="O48" i="12" s="1"/>
  <c r="N49" i="12"/>
  <c r="O49" i="12" s="1"/>
  <c r="N50" i="12"/>
  <c r="O50" i="12" s="1"/>
  <c r="N51" i="12"/>
  <c r="O51" i="12" s="1"/>
  <c r="N52" i="12"/>
  <c r="O52" i="12" s="1"/>
  <c r="N53" i="12"/>
  <c r="O53" i="12" s="1"/>
  <c r="N54" i="12"/>
  <c r="O54" i="12" s="1"/>
  <c r="N55" i="12"/>
  <c r="O55" i="12" s="1"/>
  <c r="N56" i="12"/>
  <c r="O56" i="12" s="1"/>
  <c r="N57" i="12"/>
  <c r="O57" i="12" s="1"/>
  <c r="N58" i="12"/>
  <c r="O58" i="12" s="1"/>
  <c r="N59" i="12"/>
  <c r="O59" i="12" s="1"/>
  <c r="N60" i="12"/>
  <c r="O60" i="12" s="1"/>
  <c r="N61" i="12"/>
  <c r="O61" i="12" s="1"/>
  <c r="N62" i="12"/>
  <c r="O62" i="12" s="1"/>
  <c r="N63" i="12"/>
  <c r="O63" i="12" s="1"/>
  <c r="N64" i="12"/>
  <c r="O64" i="12" s="1"/>
  <c r="N65" i="12"/>
  <c r="O65" i="12" s="1"/>
  <c r="N66" i="12"/>
  <c r="O66" i="12" s="1"/>
  <c r="N67" i="12"/>
  <c r="O67" i="12" s="1"/>
  <c r="N68" i="12"/>
  <c r="O68" i="12" s="1"/>
  <c r="N69" i="12"/>
  <c r="O69" i="12" s="1"/>
  <c r="N70" i="12"/>
  <c r="O70" i="12" s="1"/>
  <c r="N71" i="12"/>
  <c r="O71" i="12" s="1"/>
  <c r="N72" i="12"/>
  <c r="O72" i="12" s="1"/>
  <c r="N73" i="12"/>
  <c r="O73" i="12" s="1"/>
  <c r="N74" i="12"/>
  <c r="O74" i="12" s="1"/>
  <c r="N75" i="12"/>
  <c r="O75" i="12" s="1"/>
  <c r="N76" i="12"/>
  <c r="O76" i="12" s="1"/>
  <c r="N77" i="12"/>
  <c r="O77" i="12" s="1"/>
  <c r="N78" i="12"/>
  <c r="O78" i="12" s="1"/>
  <c r="N79" i="12"/>
  <c r="O79" i="12" s="1"/>
  <c r="N80" i="12"/>
  <c r="O80" i="12" s="1"/>
  <c r="N81" i="12"/>
  <c r="O81" i="12"/>
  <c r="N82" i="12"/>
  <c r="O82" i="12" s="1"/>
  <c r="N83" i="12"/>
  <c r="O83" i="12" s="1"/>
  <c r="N84" i="12"/>
  <c r="O84" i="12" s="1"/>
  <c r="N85" i="12"/>
  <c r="O85" i="12" s="1"/>
  <c r="N86" i="12"/>
  <c r="O86" i="12" s="1"/>
  <c r="N87" i="12"/>
  <c r="O87" i="12" s="1"/>
  <c r="N88" i="12"/>
  <c r="O88" i="12" s="1"/>
  <c r="N89" i="12"/>
  <c r="O89" i="12" s="1"/>
  <c r="N90" i="12"/>
  <c r="O90" i="12" s="1"/>
  <c r="N91" i="12"/>
  <c r="O91" i="12" s="1"/>
  <c r="N92" i="12"/>
  <c r="O92" i="12" s="1"/>
  <c r="N93" i="12"/>
  <c r="O93" i="12" s="1"/>
  <c r="N94" i="12"/>
  <c r="O94" i="12" s="1"/>
  <c r="N95" i="12"/>
  <c r="O95" i="12" s="1"/>
  <c r="N96" i="12"/>
  <c r="O96" i="12" s="1"/>
  <c r="N97" i="12"/>
  <c r="O97" i="12"/>
  <c r="N98" i="12"/>
  <c r="O98" i="12" s="1"/>
  <c r="N99" i="12"/>
  <c r="O99" i="12" s="1"/>
  <c r="N100" i="12"/>
  <c r="O100" i="12" s="1"/>
  <c r="N101" i="12"/>
  <c r="O101" i="12" s="1"/>
  <c r="N102" i="12"/>
  <c r="O102" i="12" s="1"/>
  <c r="N103" i="12"/>
  <c r="O103" i="12" s="1"/>
  <c r="N104" i="12"/>
  <c r="O104" i="12" s="1"/>
  <c r="N105" i="12"/>
  <c r="O105" i="12"/>
  <c r="N106" i="12"/>
  <c r="O106" i="12" s="1"/>
  <c r="N107" i="12"/>
  <c r="O107" i="12" s="1"/>
  <c r="N108" i="12"/>
  <c r="O108" i="12" s="1"/>
  <c r="N109" i="12"/>
  <c r="O109" i="12" s="1"/>
  <c r="N110" i="12"/>
  <c r="O110" i="12" s="1"/>
  <c r="N111" i="12"/>
  <c r="O111" i="12" s="1"/>
  <c r="N112" i="12"/>
  <c r="O112" i="12" s="1"/>
  <c r="N113" i="12"/>
  <c r="O113" i="12"/>
  <c r="N114" i="12"/>
  <c r="O114" i="12" s="1"/>
  <c r="N115" i="12"/>
  <c r="O115" i="12" s="1"/>
  <c r="N116" i="12"/>
  <c r="O116" i="12" s="1"/>
  <c r="N117" i="12"/>
  <c r="O117" i="12" s="1"/>
  <c r="N118" i="12"/>
  <c r="O118" i="12" s="1"/>
  <c r="N119" i="12"/>
  <c r="O119" i="12"/>
  <c r="N120" i="12"/>
  <c r="O120" i="12" s="1"/>
  <c r="N121" i="12"/>
  <c r="O121" i="12" s="1"/>
  <c r="N122" i="12"/>
  <c r="O122" i="12" s="1"/>
  <c r="N123" i="12"/>
  <c r="O123" i="12" s="1"/>
  <c r="N124" i="12"/>
  <c r="O124" i="12" s="1"/>
  <c r="N125" i="12"/>
  <c r="O125" i="12" s="1"/>
  <c r="N126" i="12"/>
  <c r="O126" i="12" s="1"/>
  <c r="N127" i="12"/>
  <c r="O127" i="12"/>
  <c r="N128" i="12"/>
  <c r="O128" i="12" s="1"/>
  <c r="N129" i="12"/>
  <c r="O129" i="12" s="1"/>
  <c r="N130" i="12"/>
  <c r="O130" i="12" s="1"/>
  <c r="N131" i="12"/>
  <c r="O131" i="12" s="1"/>
  <c r="N132" i="12"/>
  <c r="O132" i="12" s="1"/>
  <c r="O133" i="12"/>
  <c r="O134" i="12"/>
  <c r="O135" i="12"/>
  <c r="O136" i="12"/>
  <c r="N137" i="12"/>
  <c r="O137" i="12" s="1"/>
  <c r="N138" i="12"/>
  <c r="O138" i="12" s="1"/>
  <c r="N139" i="12"/>
  <c r="O139" i="12" s="1"/>
  <c r="N140" i="12"/>
  <c r="O140" i="12" s="1"/>
  <c r="N141" i="12"/>
  <c r="O141" i="12"/>
  <c r="N142" i="12"/>
  <c r="O142" i="12" s="1"/>
  <c r="N143" i="12"/>
  <c r="O143" i="12" s="1"/>
  <c r="N144" i="12"/>
  <c r="O144" i="12" s="1"/>
  <c r="N145" i="12"/>
  <c r="O145" i="12" s="1"/>
  <c r="N146" i="12"/>
  <c r="O146" i="12" s="1"/>
  <c r="N147" i="12"/>
  <c r="O147" i="12" s="1"/>
  <c r="N148" i="12"/>
  <c r="O148" i="12" s="1"/>
  <c r="N149" i="12"/>
  <c r="O149" i="12" s="1"/>
  <c r="O3" i="12"/>
  <c r="E41" i="12"/>
  <c r="J41" i="12"/>
  <c r="E42" i="12"/>
  <c r="J42" i="12"/>
  <c r="E43" i="12"/>
  <c r="J43" i="12"/>
  <c r="E44" i="12"/>
  <c r="J44" i="12"/>
  <c r="E45" i="12"/>
  <c r="J45" i="12"/>
  <c r="E46" i="12"/>
  <c r="J46" i="12"/>
  <c r="E47" i="12"/>
  <c r="J47" i="12"/>
  <c r="E48" i="12"/>
  <c r="J48" i="12"/>
  <c r="E49" i="12"/>
  <c r="J49" i="12"/>
  <c r="E50" i="12"/>
  <c r="J50" i="12"/>
  <c r="E51" i="12"/>
  <c r="J51" i="12"/>
  <c r="E52" i="12"/>
  <c r="J52" i="12"/>
  <c r="E53" i="12"/>
  <c r="J53" i="12"/>
  <c r="E54" i="12"/>
  <c r="J54" i="12"/>
  <c r="E55" i="12"/>
  <c r="J55" i="12"/>
  <c r="E56" i="12"/>
  <c r="J56" i="12"/>
  <c r="E57" i="12"/>
  <c r="J57" i="12"/>
  <c r="E58" i="12"/>
  <c r="J58" i="12"/>
  <c r="E59" i="12"/>
  <c r="J59" i="12"/>
  <c r="E60" i="12"/>
  <c r="J60" i="12"/>
  <c r="E61" i="12"/>
  <c r="J61" i="12"/>
  <c r="E62" i="12"/>
  <c r="J62" i="12"/>
  <c r="E63" i="12"/>
  <c r="J63" i="12"/>
  <c r="E64" i="12"/>
  <c r="J64" i="12"/>
  <c r="E65" i="12"/>
  <c r="J65" i="12"/>
  <c r="E66" i="12"/>
  <c r="J66" i="12"/>
  <c r="E67" i="12"/>
  <c r="J67" i="12"/>
  <c r="E68" i="12"/>
  <c r="J68" i="12"/>
  <c r="E69" i="12"/>
  <c r="J69" i="12"/>
  <c r="E70" i="12"/>
  <c r="J70" i="12"/>
  <c r="E71" i="12"/>
  <c r="J71" i="12"/>
  <c r="E72" i="12"/>
  <c r="J72" i="12"/>
  <c r="E73" i="12"/>
  <c r="J73" i="12"/>
  <c r="E74" i="12"/>
  <c r="J74" i="12"/>
  <c r="E75" i="12"/>
  <c r="J75" i="12"/>
  <c r="E76" i="12"/>
  <c r="J76" i="12"/>
  <c r="E77" i="12"/>
  <c r="J77" i="12"/>
  <c r="E78" i="12"/>
  <c r="J78" i="12"/>
  <c r="E79" i="12"/>
  <c r="J79" i="12"/>
  <c r="E80" i="12"/>
  <c r="J80" i="12"/>
  <c r="E81" i="12"/>
  <c r="J81" i="12"/>
  <c r="E82" i="12"/>
  <c r="J82" i="12"/>
  <c r="E83" i="12"/>
  <c r="J83" i="12"/>
  <c r="E84" i="12"/>
  <c r="J84" i="12"/>
  <c r="E85" i="12"/>
  <c r="J85" i="12"/>
  <c r="E86" i="12"/>
  <c r="J86" i="12"/>
  <c r="E87" i="12"/>
  <c r="J87" i="12"/>
  <c r="E88" i="12"/>
  <c r="J88" i="12"/>
  <c r="E89" i="12"/>
  <c r="J89" i="12"/>
  <c r="E90" i="12"/>
  <c r="J90" i="12"/>
  <c r="E91" i="12"/>
  <c r="J91" i="12"/>
  <c r="E92" i="12"/>
  <c r="J92" i="12"/>
  <c r="E93" i="12"/>
  <c r="J93" i="12"/>
  <c r="E94" i="12"/>
  <c r="J94" i="12"/>
  <c r="E95" i="12"/>
  <c r="J95" i="12"/>
  <c r="E96" i="12"/>
  <c r="J96" i="12"/>
  <c r="E97" i="12"/>
  <c r="J97" i="12"/>
  <c r="E98" i="12"/>
  <c r="J98" i="12"/>
  <c r="E99" i="12"/>
  <c r="J99" i="12"/>
  <c r="E100" i="12"/>
  <c r="J100" i="12"/>
  <c r="E101" i="12"/>
  <c r="J101" i="12"/>
  <c r="E102" i="12"/>
  <c r="J102" i="12"/>
  <c r="E103" i="12"/>
  <c r="J103" i="12"/>
  <c r="E104" i="12"/>
  <c r="J104" i="12"/>
  <c r="E105" i="12"/>
  <c r="J105" i="12"/>
  <c r="E106" i="12"/>
  <c r="J106" i="12"/>
  <c r="E107" i="12"/>
  <c r="J107" i="12"/>
  <c r="E108" i="12"/>
  <c r="J108" i="12"/>
  <c r="E109" i="12"/>
  <c r="J109" i="12"/>
  <c r="E110" i="12"/>
  <c r="J110" i="12"/>
  <c r="E111" i="12"/>
  <c r="J111" i="12"/>
  <c r="E112" i="12"/>
  <c r="J112" i="12"/>
  <c r="E113" i="12"/>
  <c r="J113" i="12"/>
  <c r="E114" i="12"/>
  <c r="J114" i="12"/>
  <c r="E115" i="12"/>
  <c r="J115" i="12"/>
  <c r="E116" i="12"/>
  <c r="J116" i="12"/>
  <c r="E117" i="12"/>
  <c r="J117" i="12"/>
  <c r="E118" i="12"/>
  <c r="J118" i="12"/>
  <c r="E119" i="12"/>
  <c r="J119" i="12"/>
  <c r="E120" i="12"/>
  <c r="J120" i="12"/>
  <c r="E121" i="12"/>
  <c r="J121" i="12"/>
  <c r="E122" i="12"/>
  <c r="J122" i="12"/>
  <c r="E123" i="12"/>
  <c r="J123" i="12"/>
  <c r="E124" i="12"/>
  <c r="J124" i="12"/>
  <c r="E125" i="12"/>
  <c r="J125" i="12"/>
  <c r="E126" i="12"/>
  <c r="J126" i="12"/>
  <c r="E127" i="12"/>
  <c r="J127" i="12"/>
  <c r="E128" i="12"/>
  <c r="J128" i="12"/>
  <c r="E129" i="12"/>
  <c r="J129" i="12"/>
  <c r="E130" i="12"/>
  <c r="J130" i="12"/>
  <c r="E131" i="12"/>
  <c r="J131" i="12"/>
  <c r="E132" i="12"/>
  <c r="J132" i="12"/>
  <c r="E137" i="12"/>
  <c r="J137" i="12"/>
  <c r="E138" i="12"/>
  <c r="J138" i="12"/>
  <c r="E139" i="12"/>
  <c r="J139" i="12"/>
  <c r="E140" i="12"/>
  <c r="J140" i="12"/>
  <c r="E141" i="12"/>
  <c r="J141" i="12"/>
  <c r="E142" i="12"/>
  <c r="J142" i="12"/>
  <c r="E143" i="12"/>
  <c r="J143" i="12"/>
  <c r="E144" i="12"/>
  <c r="J144" i="12"/>
  <c r="E145" i="12"/>
  <c r="J145" i="12"/>
  <c r="E146" i="12"/>
  <c r="J146" i="12"/>
  <c r="E147" i="12"/>
  <c r="J147" i="12"/>
  <c r="E148" i="12"/>
  <c r="J148" i="12"/>
  <c r="E149" i="12"/>
  <c r="J149" i="12"/>
  <c r="C22" i="12"/>
  <c r="C27" i="12"/>
  <c r="C32" i="12"/>
  <c r="C37" i="12"/>
  <c r="C42" i="12"/>
  <c r="C47" i="12"/>
  <c r="C52" i="12"/>
  <c r="C57" i="12"/>
  <c r="C62" i="12"/>
  <c r="C67" i="12"/>
  <c r="C72"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7" i="12"/>
  <c r="G4" i="2"/>
  <c r="G5" i="2"/>
  <c r="G6" i="2"/>
  <c r="G7" i="2"/>
  <c r="G9" i="2"/>
  <c r="G10" i="2"/>
  <c r="G14" i="2"/>
  <c r="G15" i="2"/>
  <c r="G16" i="2"/>
  <c r="G17" i="2"/>
  <c r="G18" i="2"/>
  <c r="G19" i="2"/>
  <c r="G20" i="2"/>
  <c r="G21" i="2"/>
  <c r="G22" i="2"/>
  <c r="G23" i="2"/>
  <c r="G24" i="2"/>
  <c r="G25" i="2"/>
  <c r="G26" i="2"/>
  <c r="G27" i="2"/>
  <c r="G28" i="2"/>
  <c r="G29" i="2"/>
  <c r="G30" i="2"/>
  <c r="G32" i="2"/>
  <c r="G33" i="2"/>
  <c r="G35" i="2"/>
  <c r="G3" i="2"/>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8" i="16"/>
  <c r="G39" i="16"/>
  <c r="G41" i="16"/>
  <c r="G4" i="16"/>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2" i="3"/>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81" i="14"/>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2" i="10"/>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6"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4" i="8"/>
  <c r="E25" i="6"/>
  <c r="E30" i="6"/>
  <c r="E31"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22" i="6"/>
  <c r="C10" i="6"/>
  <c r="C15" i="6"/>
  <c r="C20" i="6"/>
  <c r="C22" i="6"/>
  <c r="C25" i="6"/>
  <c r="C30" i="6"/>
  <c r="C31" i="6"/>
  <c r="B35" i="6"/>
  <c r="C35" i="6" s="1"/>
  <c r="B36" i="6"/>
  <c r="C36" i="6" s="1"/>
  <c r="B37" i="6"/>
  <c r="C37" i="6" s="1"/>
  <c r="B38" i="6"/>
  <c r="C38" i="6" s="1"/>
  <c r="B39" i="6"/>
  <c r="C39" i="6" s="1"/>
  <c r="B40" i="6"/>
  <c r="C40" i="6" s="1"/>
  <c r="B41" i="6"/>
  <c r="C41" i="6" s="1"/>
  <c r="B42" i="6"/>
  <c r="C42" i="6" s="1"/>
  <c r="B43" i="6"/>
  <c r="C43" i="6" s="1"/>
  <c r="B44" i="6"/>
  <c r="C44" i="6" s="1"/>
  <c r="B45" i="6"/>
  <c r="C45" i="6" s="1"/>
  <c r="B46" i="6"/>
  <c r="C46" i="6"/>
  <c r="B47" i="6"/>
  <c r="C47" i="6" s="1"/>
  <c r="B48" i="6"/>
  <c r="C48" i="6" s="1"/>
  <c r="B49" i="6"/>
  <c r="C49" i="6" s="1"/>
  <c r="B50" i="6"/>
  <c r="C50" i="6" s="1"/>
  <c r="B51" i="6"/>
  <c r="C51" i="6" s="1"/>
  <c r="B52" i="6"/>
  <c r="C52" i="6" s="1"/>
  <c r="B53" i="6"/>
  <c r="C53" i="6" s="1"/>
  <c r="B54" i="6"/>
  <c r="C54" i="6" s="1"/>
  <c r="B55" i="6"/>
  <c r="C55" i="6" s="1"/>
  <c r="B56" i="6"/>
  <c r="C56" i="6" s="1"/>
  <c r="B57" i="6"/>
  <c r="C57" i="6" s="1"/>
  <c r="B58" i="6"/>
  <c r="C58" i="6" s="1"/>
  <c r="B59" i="6"/>
  <c r="C59" i="6" s="1"/>
  <c r="B60" i="6"/>
  <c r="C60" i="6" s="1"/>
  <c r="B61" i="6"/>
  <c r="C61" i="6" s="1"/>
  <c r="B62" i="6"/>
  <c r="C62" i="6"/>
  <c r="B63" i="6"/>
  <c r="C63" i="6" s="1"/>
  <c r="B64" i="6"/>
  <c r="C64" i="6" s="1"/>
  <c r="B65" i="6"/>
  <c r="C65" i="6" s="1"/>
  <c r="B66" i="6"/>
  <c r="C66" i="6" s="1"/>
  <c r="B67" i="6"/>
  <c r="C67" i="6" s="1"/>
  <c r="B68" i="6"/>
  <c r="C68" i="6" s="1"/>
  <c r="B69" i="6"/>
  <c r="C69" i="6" s="1"/>
  <c r="B70" i="6"/>
  <c r="C70" i="6" s="1"/>
  <c r="B71" i="6"/>
  <c r="C71" i="6" s="1"/>
  <c r="B72" i="6"/>
  <c r="C72" i="6" s="1"/>
  <c r="B73" i="6"/>
  <c r="C73" i="6" s="1"/>
  <c r="B74" i="6"/>
  <c r="C74" i="6" s="1"/>
  <c r="B75" i="6"/>
  <c r="C75" i="6" s="1"/>
  <c r="B76" i="6"/>
  <c r="C76" i="6" s="1"/>
  <c r="B77" i="6"/>
  <c r="C77" i="6" s="1"/>
  <c r="B78" i="6"/>
  <c r="C78" i="6" s="1"/>
  <c r="C5" i="6"/>
  <c r="D79" i="1"/>
  <c r="D78" i="1"/>
  <c r="D77" i="1"/>
  <c r="D76" i="1"/>
  <c r="D75" i="1"/>
  <c r="D74" i="1"/>
  <c r="D73" i="1"/>
  <c r="D72" i="1"/>
  <c r="D71" i="1"/>
  <c r="D70" i="1"/>
  <c r="D69" i="1"/>
</calcChain>
</file>

<file path=xl/sharedStrings.xml><?xml version="1.0" encoding="utf-8"?>
<sst xmlns="http://schemas.openxmlformats.org/spreadsheetml/2006/main" count="2050" uniqueCount="290">
  <si>
    <t>Year</t>
  </si>
  <si>
    <t>Population</t>
  </si>
  <si>
    <t>CPI</t>
  </si>
  <si>
    <t>Total Benefits</t>
  </si>
  <si>
    <t>% of population</t>
  </si>
  <si>
    <t>Amount of Mortgage Interest Deduction (in thousands)</t>
  </si>
  <si>
    <t>% of Population</t>
  </si>
  <si>
    <t>Average Per Return</t>
  </si>
  <si>
    <t>average amount (nominal dollars)</t>
  </si>
  <si>
    <t>Amount (in millions)</t>
  </si>
  <si>
    <t>Aged Persons served (thousands)</t>
  </si>
  <si>
    <t>Aged % of Population</t>
  </si>
  <si>
    <t>Aged Amount Reimbursed per person served</t>
  </si>
  <si>
    <t>Disabled Persons served (thousands)</t>
  </si>
  <si>
    <t>Disabled % of Population</t>
  </si>
  <si>
    <t>Disabled Amount Reimbursed per person served</t>
  </si>
  <si>
    <t>MinWage (nominal)</t>
  </si>
  <si>
    <t>Avg. monthly social security for Retired Workers</t>
  </si>
  <si>
    <t>OASI Recipients total (in thousands)</t>
  </si>
  <si>
    <t>% Total Population</t>
  </si>
  <si>
    <t>Recipients of Disability Insurance (in thousands)</t>
  </si>
  <si>
    <t>Total SS Beneficiaries</t>
  </si>
  <si>
    <t>Total OASI</t>
  </si>
  <si>
    <t>Total Retired Workers</t>
  </si>
  <si>
    <t>Total Survivors</t>
  </si>
  <si>
    <t>Total Disabled Workers</t>
  </si>
  <si>
    <t>Total annual benefits paid</t>
  </si>
  <si>
    <t>OASI total annual Cash Benefits</t>
  </si>
  <si>
    <t>total annual Disability Cash</t>
  </si>
  <si>
    <t>total annual hospital insurance benefits paid</t>
  </si>
  <si>
    <t>total annual supplementary medical paid</t>
  </si>
  <si>
    <t>total annual OASI paid</t>
  </si>
  <si>
    <t>total annual disability paid</t>
  </si>
  <si>
    <t>&lt;500,000</t>
  </si>
  <si>
    <t>252,944f</t>
  </si>
  <si>
    <t>Avg monthly SS for Widow(er)s</t>
  </si>
  <si>
    <t>Avg monthly SS for Aged Recipients</t>
  </si>
  <si>
    <t>avg monthly SS for disabled workers</t>
  </si>
  <si>
    <t>Total Disabled</t>
  </si>
  <si>
    <t>Total Workers</t>
  </si>
  <si>
    <t>Total Widow(er)s</t>
  </si>
  <si>
    <t>Total Disabled Adult Children</t>
  </si>
  <si>
    <t>Avg monthly benefit Widow(er)s</t>
  </si>
  <si>
    <t>Avg monthly benefit disabled adult children</t>
  </si>
  <si>
    <t>Covered Employment</t>
  </si>
  <si>
    <t>Total benefits paid (millions)</t>
  </si>
  <si>
    <t>Insured Unemp - State</t>
  </si>
  <si>
    <t>Average weekly check</t>
  </si>
  <si>
    <t>Insured unemp as % covered employment</t>
  </si>
  <si>
    <t>Total Union Members (thousands</t>
  </si>
  <si>
    <t>Percent of Labor Force</t>
  </si>
  <si>
    <t>Average Amount</t>
  </si>
  <si>
    <t>Recipients (thousands)</t>
  </si>
  <si>
    <t>Avg monthly number of families</t>
  </si>
  <si>
    <t>total recipients</t>
  </si>
  <si>
    <t>average monthly per recipient</t>
  </si>
  <si>
    <t>Veterans Pop Percentage of Total</t>
  </si>
  <si>
    <t>Compensation Disability as % of total pop.</t>
  </si>
  <si>
    <t>Average Pensions Disability (nominal)</t>
  </si>
  <si>
    <t>Compensation Disability Total Expenditure</t>
  </si>
  <si>
    <t>Total Pensions Expenditure (nominal)</t>
  </si>
  <si>
    <t>Average Compensation Disability (nominal)</t>
  </si>
  <si>
    <t>Average Per Return (nominal)</t>
  </si>
  <si>
    <t>GDP 2012$</t>
  </si>
  <si>
    <t>Previous Source: From http://www.ssa.gov/statistics/Supplement/2001/9h.pdf</t>
  </si>
  <si>
    <t>Updated Source: Source: http://www.fns.usda.gov/pd/snapsummary.htm</t>
  </si>
  <si>
    <t>Previous Source: Source for all above information: Estimates of Federal Tax Expenditures for Fiscal Years 1980-2002, Joint Committee on Taxation.  Source for number of yearly tax returns from Kurian, George Thomas (ed).  Datapedia of the United States, 1790-2005: America Year by Year, 2nd ed: p.520. and from the IRS.</t>
  </si>
  <si>
    <t>Previous Source: Additional tax return information found at http://www.taxfoundation.org/prtopincometable.html</t>
  </si>
  <si>
    <t>Updated Source: source: https://www.jct.gov/publications.html?func=select&amp;id=5 - Data gathered from individual year reports (Estimates of Federal Tax Expenditures JCS-1-13, e.g.). Mortgage info found on p. 50</t>
  </si>
  <si>
    <t>1972-84 Source: http://www.ssa.gov/statistics/Supplement/2001/8e.pdf</t>
  </si>
  <si>
    <t>Previous Source: http://www.ssa.gov/policy/docs/statcomps/supplement/2001/index.html</t>
  </si>
  <si>
    <t>Previous source: http://www.socialsecurity.gov/policy/docs/statcomps/supplement/2001/8b.pdf</t>
  </si>
  <si>
    <t>Current Source: http://www.socialsecurity.gov/policy/docs/statcomps/supplement/index.html. Tables 8.B1 and 8.B2</t>
  </si>
  <si>
    <t>Missing: Data for Aged Persons in 2001 was not included in any reports</t>
  </si>
  <si>
    <t>Source: http://www.dol.gov/whd/minwage/chart.htm</t>
  </si>
  <si>
    <t>Previous source: Social Security Administration. 1980.  Annual Statistical Supplement, 1980: p.1106.</t>
  </si>
  <si>
    <t>Previous source: Social Security Administration. 2000.  Annual Statistical Supplement, 2000: p.124, 191.</t>
  </si>
  <si>
    <t>Updated Source OASI Recipients: Source: http://www.ssa.gov/OACT/STATS/OASDIbenies.html</t>
  </si>
  <si>
    <t>Updated Source Retired Workers - Table 3.4C - http://www.ssa.gov/policy/docs/statcomps/supplement/2013/3c.html#table3.c4</t>
  </si>
  <si>
    <t>Updated Source: Widowed Mother or Father and 2 children - Table 3.C4 - http://www.ssa.gov/policy/docs/statcomps/supplement/2013/3c.html#table3.c4</t>
  </si>
  <si>
    <t>Updated Source: Aged Reciepients - Table 3.C4 -http://www.ssa.gov/policy/docs/statcomps/supplement/2013/3c.html</t>
  </si>
  <si>
    <t>Updated Source Disibility Insurance - Table 5.D1 - http://www.ssa.gov/policy/docs/statcomps/supplement/2013/5d.html#table5.d1</t>
  </si>
  <si>
    <t>Updated Source: SS and Medicaire Benefits paid: http://www.ssa.gov/OACT/STATS/table4a4.html</t>
  </si>
  <si>
    <t>Updated Source: Table B-45, Economic Report of the President - http://www.gpo.gov/fdsys/pkg/ERP-2013/pdf/ERP-2013-table45.pdf</t>
  </si>
  <si>
    <t>Other ERP Reports: http://www.gpo.gov/fdsys/browse/collection.action?collectionCode=ERP</t>
  </si>
  <si>
    <t>Previous Source: U.S. Department of Health, Education, and Welfare.  Social Security Bulletin Annual Statistical Supplement and Bulletins, 1939-1972.  Washington D.C. (U.S. Government Printing Office).</t>
  </si>
  <si>
    <t>Previous Source: U.S. Department of Commerce, Bureau of the Census.1975.  Historical Statistics of the United States Colonial Times to 1970.  p.354</t>
  </si>
  <si>
    <t>Updated Source: 1983-2013: From U.S. Bureau of Labor Statistics</t>
  </si>
  <si>
    <t>Updated Source: http://www.bls.gov/data/#historical-tables</t>
  </si>
  <si>
    <t>Previous source: "2000 Status Report on the Pell Grant Program." Washington D.C.: American Council on Education Center for Policy Analysis, 2000: 32-33.</t>
  </si>
  <si>
    <t>Updated source: http://www2.ed.gov/finaid/prof/resources/data/pell-2011-12/pell-eoy-2011-12.pdf</t>
  </si>
  <si>
    <t>Previous source: Report  on the Pell Grant Program, American Council on Education Center for Policy Analysis: 28-9</t>
  </si>
  <si>
    <t>Updated source: Historical Tables 2014, Table 11.3 - Budget of the US Government http://www.whitehouse.gov/sites/default/files/omb/budget/fy2014/assets/hist.pdf</t>
  </si>
  <si>
    <t>Total number of recipients (in thousands)</t>
  </si>
  <si>
    <t>Total Tax Returns Filed</t>
  </si>
  <si>
    <t>Returns as % of total returns filed</t>
  </si>
  <si>
    <t>% of Total Returns Filed</t>
  </si>
  <si>
    <t>Returns total (thousands)</t>
  </si>
  <si>
    <t>total amount in payments</t>
  </si>
  <si>
    <t>average monthly payment per family</t>
  </si>
  <si>
    <t>Foodstamps</t>
  </si>
  <si>
    <t>Mortgage</t>
  </si>
  <si>
    <t>Medicaid</t>
  </si>
  <si>
    <t>OASI</t>
  </si>
  <si>
    <t>Unions</t>
  </si>
  <si>
    <t>Pell</t>
  </si>
  <si>
    <t>Veterans</t>
  </si>
  <si>
    <t>TANF</t>
  </si>
  <si>
    <t>Vet Pop Total</t>
  </si>
  <si>
    <t>Earned Income</t>
  </si>
  <si>
    <t>Min Wage</t>
  </si>
  <si>
    <t>Social Security</t>
  </si>
  <si>
    <t>Unemployment</t>
  </si>
  <si>
    <t>Public Assistance</t>
  </si>
  <si>
    <t>Monthly Average No. Families Receiving TANF</t>
  </si>
  <si>
    <t>DC</t>
  </si>
  <si>
    <t>state</t>
  </si>
  <si>
    <t>year</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</si>
  <si>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</si>
  <si>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</si>
  <si>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</si>
  <si>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</si>
  <si>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</si>
  <si>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</si>
  <si>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</si>
  <si>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</si>
  <si>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</si>
  <si>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</si>
  <si>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</si>
  <si>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</si>
  <si>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</si>
  <si>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</si>
  <si>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</si>
  <si>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</si>
  <si>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</si>
  <si>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</si>
  <si>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</si>
  <si>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</si>
  <si>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</si>
  <si>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</si>
  <si>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</si>
  <si>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</si>
  <si>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</si>
  <si>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</si>
  <si>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</si>
  <si>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</si>
  <si>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</si>
  <si>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</si>
  <si>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</si>
  <si>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</si>
  <si>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</si>
  <si>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</si>
  <si>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</si>
  <si>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</si>
  <si>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</si>
  <si>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</si>
  <si>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</si>
  <si>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</si>
  <si>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</si>
  <si>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</si>
  <si>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</si>
  <si>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</si>
  <si>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</si>
  <si>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</si>
  <si>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</si>
  <si>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</si>
  <si>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</si>
  <si>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</si>
  <si>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Pensions Disability Beneficiaries</t>
  </si>
  <si>
    <t>Pension % of total pop.</t>
  </si>
  <si>
    <t>Compensation Disability Beneficiaries</t>
  </si>
  <si>
    <t>Pen and Comp, combined %</t>
  </si>
  <si>
    <t>Pen and Comp recip, combined</t>
  </si>
  <si>
    <t>Average Participants, thous</t>
  </si>
  <si>
    <t>Avg annual Benefit per person</t>
  </si>
  <si>
    <t>Average monthly benefit per person</t>
  </si>
  <si>
    <t>total recips as % US pop</t>
  </si>
  <si>
    <t>Updated Benefit Source: Pension and Compensation payment data comes from the Annual Performance Reports of the VA: http://www.benefits.va.gov/reports/annual_performance_reports.asp</t>
  </si>
  <si>
    <t>Population Source: 1996-2013 population figures come from va.gov expenditure reports. 2000 comes from the US census. Expenditure reports include Veteran population estimates at the state, county and Congressional District level and the number of unique patients who used VA health care services.</t>
  </si>
  <si>
    <t>Alternative Population Source: 2005-2012 come from the American Community Survey.</t>
  </si>
  <si>
    <t>Source: 1936-2004 Payment data: Table 9G - http://www.ssa.gov/policy/docs/statcomps/supplement/2005/supplement05.pdf</t>
  </si>
  <si>
    <t>Source: No. Families 2005-13: Caseload data individual year reports: http://www.acf.hhs.gov/programs/ofa/programs/tanf/data-reports</t>
  </si>
  <si>
    <t>Source: Additional Reports: http://www.acf.hhs.gov/programs/ofa/resource-library/search?area[2377]=2377&amp;topic[2351]=2351&amp;type[3084]=3084</t>
  </si>
  <si>
    <t>NOTE: 2001 Reports did not include any data on aged persons. These data are excluded.</t>
  </si>
  <si>
    <t>NOTE: At the time of data collection, the 2014 Annual Statistical Supplement had not been released. Data excluded for monthly payments to widows, retired, aged, and disabled workers.</t>
  </si>
  <si>
    <t>NOTE: The 2011 figure for total annual supplementary medicaid paid was adjusted to include medicaire bonuses paid to providers complying with eRecord guidelines</t>
  </si>
  <si>
    <t xml:space="preserve">NOTE: The amounts of total annual cash benefits paid in each year do not reflect certain adjustments that were made for earlier periods. Such adjustments include reimbursements beginning in 1983 for uncashed checks, a reimbursement in 2006 that corrected an accounting error over the period 1999-2005 related to voluntary income tax withholding, and transfers in 2007-09 from the OASI Trust Fund to the DI Trust Fund to correct a trust fund allocation error made on payments to certain dually entitled disabled beneficiaries. </t>
  </si>
  <si>
    <t>NOTE: Vocational rehabilitation services to disabled workers and disabled children under the 1965 Amendments to the Social Security Act and to disabled widows and widowers under the 1967 Amendments to the Social Security Act.</t>
  </si>
  <si>
    <t>NOTE: For Average Amount and Recipients, EG reported different figures for the years 2001 and 2002. The numbers listed here are consistent with updated sources.</t>
  </si>
  <si>
    <t xml:space="preserve">NOTE: Data available are largely incomplete. The data presented here are exactly what is made available in published tables. </t>
  </si>
  <si>
    <t>NOTE: The data source also lists data for the year "TQ" between 1976 and 1977. It is explained: "The federal fiscal year begins on October 1 and ends on the subsequent September 30. It is designated by the year in which it ends; for example, fiscal year 2012 began on October 1, 2011, and ended on September 30, 2012. Prior to fiscal year 1977 the Federal fiscal years began on July 1 and ended on June 30. In calendar year 1976, the July-September period (known as the transition quarter, or TQ) to bridge the period required to shift to the new fiscal year. In order to avoid issues with importing the data into Stata, this row was excluded from the data. It has been pasted below for reference.</t>
  </si>
  <si>
    <t>NOTE: Low Income Home Energy Assistance for 1992-1994 are marked with an asterisk in the original data source and footnoted "$500 thousand or less." These will go into Stata as string variables unless changed.</t>
  </si>
  <si>
    <t>Additional Benefit Source: some beneficiary data are also available from the Annual Statistical Supplement, 2013: http://www.ssa.gov/policy/docs/statcomps/supplement/2013/9f.pdf</t>
  </si>
  <si>
    <t>NOTE: Population data from 1971-1995 reference a broken url and cannot be verified: http://www.va.gov/vetdata/Trends/td95tb01.xls</t>
  </si>
  <si>
    <t>NOTE: 1990-95 are based on estimates from the U.S. Census (unclear if this means the figures for these years were confirmed from two sources, or from which of the two soures these figures are coming)</t>
  </si>
  <si>
    <t>NOTE: 1970-80 data are consistent with information from 1980 census. 1980-90 are intercensal.</t>
  </si>
  <si>
    <t>NOTE: 1996-1999 population data reference the 2000 Annual Statistical Supplement, but these figures cannot be verified in the supplement. Listed figures come from VA expenditure reports.</t>
  </si>
  <si>
    <t>NOTE: Annual Performance Reports of the VA only date back to 1999. 1996-1998 beneficiary/payment data excluded.</t>
  </si>
  <si>
    <t xml:space="preserve">NOTE: For Total Amount in Payments, there are two discrepent years, 1998 and 1999. Previous Annual Statistical Supplements reported the figures $19,328,429 for 1998 and $22,759,897 for 1999. More recent Supplements report the figures listed above with the footnote "1998 was the first full year under the TANF data reporting system for all states." </t>
  </si>
  <si>
    <t>NOTE: After 2004, expenditure data was no longer included in the annual statistical supplement of the social security bulletin. To fill in this gap we use state-level data.</t>
  </si>
  <si>
    <t>Source: University of Kentucky Center for Poverty Research. Data come from the Administration for Children and Families, US Dept. of Health and Human Services</t>
  </si>
  <si>
    <t>NOTE: After 2004, data on TANF payments to families are not available. In order to fill in this gap we decided to take Soss' approach and track the maximum payment to a 3-person family by state and over time to get at similar trends.</t>
  </si>
  <si>
    <t>TANF_state</t>
  </si>
  <si>
    <t>Updated Source: http://www.fns.usda.gov/sites/default/files/pd/SNAPsummary.pdf</t>
  </si>
  <si>
    <t>NOTE: For Hidden Welfare State policies, there are two sets of figures: those from JCT projections and those from IRS/SOI data. Stata dataset includes IRS/SOI data, which are more consistent.  In JCT reports, data are missing, duplicate years reported with different figures, etc. Charts were made using JCT data (for consistency with previous article), but SOI/IRS data appear to be more consistent and reliable, and were therefore included in the Stata worksheet.</t>
  </si>
  <si>
    <t>Medicare</t>
  </si>
  <si>
    <t>NOTE: From 2006 to the present, previous researchers found different figures. The figures listed are consistent with the updated sources listed here.</t>
  </si>
  <si>
    <t>NOTE: Data is missing for 1982 (updated BLS source does not provide data before 1983). This was a potential source of discrepancy with previous researchers.</t>
  </si>
  <si>
    <t>IRS/SOI Source: Piketty and Saez (2007). Income and Wage Inequality in the United States 1913-2002; in Atkinson, A. B. and Piketty, T. (editors) Top Incomes over the Twentieth Century. A Contrast Between Continental European and English-Speaking Countries, Oxford University Press, chapter 5. Series updated by the same authors.</t>
  </si>
  <si>
    <t>Previous Source: 2000 Green Book, Committee on Ways and Means, US House of Representatives: p.813</t>
  </si>
  <si>
    <t>Previous Source for number of yearly tax returns from Kurian, George Thomas (ed).  Datapedia of the United States, 1790-2005: America Year by Year, 2nd ed: p.520. and from the IRS</t>
  </si>
  <si>
    <t xml:space="preserve">Updated JCT Source: source: https://www.jct.gov/publications.html?func=select&amp;id=5. Data gathered from individual year reports (Estimates of Federal Tax Expenditures JCS-1-13, e.g.). Earned Income found on p. 45. </t>
  </si>
  <si>
    <t>JCT Source 1975-2000: http://www.gpo.gov/fdsys/pkg/GPO-CPRT-106WPRT61710/pdf/GPO-CPRT-106WPRT61710-2-14.pdf</t>
  </si>
  <si>
    <t>NOTE: Population data for veterans come from multiple sources. 1996-2013 come from expenditure reports, save for 2000 which comes from the census. We also have data from the American Community Survey from 2005-2012, which differs slightly from the expenditure report figures. Figures listed here come from expenditure reports.</t>
  </si>
  <si>
    <t>Figures 5/5b</t>
  </si>
  <si>
    <t>Data for TANF in Figure 5 are no longer available after 2004. Figure 5b is meant to supplement this gap by collecting alternative TANF data.</t>
  </si>
  <si>
    <t xml:space="preserve">The dark black lines in Figure 5b are meant to approximate high- (Vermont), low- (Mississippi), and median-paying (Nebraska) states in terms of TANF benefits. </t>
  </si>
  <si>
    <t>GDP Source: http://www.bea.gov/national/index.htm#gdp</t>
  </si>
  <si>
    <t>CPI Source: http://data.bls.gov/cgi-bin/surveymost</t>
  </si>
  <si>
    <t xml:space="preserve">Population source: Suggested Citation: Table 1. Annual Estimates of the Resident Population for the United States, Regions, States, and Puerto Rico: April 1, 2010 to July 1, 2015 (NST-EST2015-01). Source: U.S. Census Bureau, Population Division Release Date: December 2015 </t>
  </si>
  <si>
    <t>Population source: http://www.census.gov/popest/data/national/totals/2015/index.html</t>
  </si>
  <si>
    <t>Tax return update source: https://www.irs.gov/uac/2016-and-Prior-Year-Filing-Season-Statistics</t>
  </si>
  <si>
    <t>AFDC/TANF Benefit for 2-Person family</t>
  </si>
  <si>
    <t>AFDC/TANF Benefit for 3-person family</t>
  </si>
  <si>
    <t>AFDC/TANF benefit for 4-person family</t>
  </si>
  <si>
    <t>Amount of Mortgage Interest Deduction (in millions)</t>
  </si>
  <si>
    <t>Credit Amount (in millions)</t>
  </si>
  <si>
    <t>Amount (in thousands)</t>
  </si>
  <si>
    <t>Updates Source: tables histab1 and 05in01an: https://www.irs.gov/uac/SOI-Tax-Stats-Individual-Time-Series-Statistical-Tables</t>
  </si>
  <si>
    <t>NOTE: The figures are the estimated expenditures based on levels of spending in each year; This is true in all cases except 2015, for which duplicated 2014 figures are taken to be 2015 figures</t>
  </si>
  <si>
    <t>NOTE: The figures are the estimated expenditures based on levels of spending in each year; This is true in all cases except 2015, for which figures in the second 2014 report are taken to be 2015 figures</t>
  </si>
  <si>
    <t>NOTE: Some numbers for Covered Employment and Total Benefits Paid differ from the original dataset. The numbers listed here are consistent with updated  sources.</t>
  </si>
  <si>
    <t>NOTE: 88-90 reports; and reports for 2011 and 2013 are not available</t>
  </si>
  <si>
    <t>NOTE: Figures for the following years are missing from JCT reports: 2011 and 2013.</t>
  </si>
  <si>
    <t>Updated Source: Table 5.A17 -https://www.ssa.gov/policy/docs/statcomps/supplement/2015/5a.pdf</t>
  </si>
  <si>
    <t>Updated Source: Table 8.E - https://www.ssa.gov/policy/docs/statcomps/supplement/2015/8e.pdf</t>
  </si>
  <si>
    <t>Monthly Average per person (2015 dollars)</t>
  </si>
  <si>
    <t>Average Return 2015 Dollars</t>
  </si>
  <si>
    <t>Average per Return (2015$)</t>
  </si>
  <si>
    <t>Avg amount 2015 dolars</t>
  </si>
  <si>
    <t>Aged Avg pp 2015 dollars</t>
  </si>
  <si>
    <t>Disabled Avg pp 2015 dollars</t>
  </si>
  <si>
    <t>2015 Dollars</t>
  </si>
  <si>
    <t>2015$</t>
  </si>
  <si>
    <t>Average monthly Benefits (2015$)</t>
  </si>
  <si>
    <t>2015 $</t>
  </si>
  <si>
    <t>Average Pension 2015 dollars</t>
  </si>
  <si>
    <t>Average Compensation Disability 2015 dollars</t>
  </si>
  <si>
    <t>avg monthly per family 2015</t>
  </si>
  <si>
    <t>Individual Amount</t>
  </si>
  <si>
    <t>Couples Amount</t>
  </si>
  <si>
    <t xml:space="preserve">SOURCES: Social Security Act of 1935 (the Act), as amended through December 31, 2014; regulations issued under the Act; and precedential case decisions (rulings). Social Security Administration, Office of the Chief Actuary, "SSI Federal Payment Amounts," https://www.socialsecurity.gov/OACT/COLA/SSIamts.html. See 
the Social Security Program Rules page (https://www.socialsecurity.gov/regulations/index.htm) for specific laws, regulations, rulings, legislation, and a link to 
the  Federal Register. </t>
  </si>
  <si>
    <t>Aged</t>
  </si>
  <si>
    <t>Blind</t>
  </si>
  <si>
    <t>Disabled</t>
  </si>
  <si>
    <t>Under 18</t>
  </si>
  <si>
    <t>18–64</t>
  </si>
  <si>
    <t>Total Recipients</t>
  </si>
  <si>
    <t>65 or older</t>
  </si>
  <si>
    <t>Individuals/Couples Source: https://www.ssa.gov/policy/docs/statcomps/supplement/2015/2b-2c.html#table2.b1</t>
  </si>
  <si>
    <t>Recipients source: https://www.ssa.gov/policy/docs/statcomps/supplement/2015/7a.html</t>
  </si>
  <si>
    <t>Recipients %</t>
  </si>
  <si>
    <t>SSI</t>
  </si>
  <si>
    <t>NOTE: Benefits originally paid in 2000 and through July 2001 were based on federal benefit rates of $512 and $530, respectively. Pursuant to Public Law 106-554, monthly payments beginning in August 2001 were effectively based on the higher $531 amount. Lump-sum compensation payments were made on the basis of an adjusted benefit rate for months prior to August 2001.</t>
  </si>
  <si>
    <t>NOTE: Average monthly widower payments show averages for one widowed parent plus two children</t>
  </si>
  <si>
    <t>NOTE: Average monthly widower payments show averages for one widow/er alone, without any children</t>
  </si>
  <si>
    <t>Individual Avg Monthly Payment2015$</t>
  </si>
  <si>
    <t>2p_2015</t>
  </si>
  <si>
    <t>3p_2015</t>
  </si>
  <si>
    <t>4p_2015</t>
  </si>
  <si>
    <t>Avg monthly benefit disabled workers</t>
  </si>
  <si>
    <t>NOTE: The JCT report corresponding to 1994 contains an accounting error, which has been corrected in the data reported here.</t>
  </si>
  <si>
    <t>GDP (billions, nominal)</t>
  </si>
  <si>
    <t>Tab</t>
  </si>
  <si>
    <t>Information</t>
  </si>
  <si>
    <t>Base</t>
  </si>
  <si>
    <t>&amp;</t>
  </si>
  <si>
    <r>
      <t xml:space="preserve">Previous Source: 1939-1981: U.S. Department of Labor Bureau of Labor Statistics.  </t>
    </r>
    <r>
      <rPr>
        <i/>
        <sz val="11"/>
        <rFont val="Calibri"/>
        <family val="2"/>
        <scheme val="minor"/>
      </rPr>
      <t>Handbook of Labor Statistics 1975-Reference Edition</t>
    </r>
    <r>
      <rPr>
        <sz val="11"/>
        <rFont val="Calibri"/>
        <family val="2"/>
        <scheme val="minor"/>
      </rPr>
      <t>. P.389</t>
    </r>
  </si>
  <si>
    <r>
      <rPr>
        <sz val="11"/>
        <rFont val="Calibri"/>
        <family val="2"/>
        <scheme val="minor"/>
      </rPr>
      <t>Previous Source</t>
    </r>
    <r>
      <rPr>
        <i/>
        <sz val="11"/>
        <rFont val="Calibri"/>
        <family val="2"/>
        <scheme val="minor"/>
      </rPr>
      <t>: Handbook of U.S. Labor Statistics: Employment, Earnings, Prices, Prodcutivity, and Other Labor Data</t>
    </r>
    <r>
      <rPr>
        <sz val="11"/>
        <rFont val="Calibri"/>
        <family val="2"/>
        <scheme val="minor"/>
      </rPr>
      <t>. 6th Edition, 2003: p.378-9.</t>
    </r>
  </si>
  <si>
    <r>
      <t>Previous Source: The Bureau of National Affairs, Inc.</t>
    </r>
    <r>
      <rPr>
        <i/>
        <sz val="11"/>
        <rFont val="Calibri"/>
        <family val="2"/>
        <scheme val="minor"/>
      </rPr>
      <t>Union Membership and Earnings Data Book: Compilations from the Current Population Survey (1997 Edition)</t>
    </r>
    <r>
      <rPr>
        <sz val="11"/>
        <rFont val="Calibri"/>
        <family val="2"/>
        <scheme val="minor"/>
      </rPr>
      <t>: p.10.</t>
    </r>
  </si>
  <si>
    <r>
      <t xml:space="preserve">NOTE: Population data from 1880-1970 come from </t>
    </r>
    <r>
      <rPr>
        <i/>
        <sz val="11"/>
        <color theme="1"/>
        <rFont val="Calibri"/>
        <family val="2"/>
        <scheme val="minor"/>
      </rPr>
      <t>Historical Statistics of the United States to Colonial Times to 1970, Part 2</t>
    </r>
    <r>
      <rPr>
        <sz val="11"/>
        <color theme="1"/>
        <rFont val="Calibri"/>
        <family val="2"/>
        <scheme val="minor"/>
      </rPr>
      <t xml:space="preserve"> (p.1148-9)</t>
    </r>
  </si>
  <si>
    <t>state2</t>
  </si>
  <si>
    <t>Dataset full title:  Historical Government Data on US Social Policies</t>
  </si>
  <si>
    <t>Purpose/Publication: Book</t>
  </si>
  <si>
    <t>Author: Suzanne Metter</t>
  </si>
  <si>
    <r>
      <t xml:space="preserve">Book title: </t>
    </r>
    <r>
      <rPr>
        <i/>
        <sz val="11"/>
        <color theme="1"/>
        <rFont val="Calibri"/>
        <family val="2"/>
        <scheme val="minor"/>
      </rPr>
      <t>Government-Citizen Disconnect</t>
    </r>
  </si>
  <si>
    <t>Publisher: Russell Sage Foundation</t>
  </si>
  <si>
    <t>Year: 2018</t>
  </si>
  <si>
    <t>Sources: Source information for these data can be found on the "Documentation" tab</t>
  </si>
  <si>
    <t>Dataset short title: USGOVTPOL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</si>
</sst>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00%"/>
    <numFmt numFmtId="167" formatCode="&quot;$&quot;#,##0.00"/>
    <numFmt numFmtId="168" formatCode="#0"/>
    <numFmt numFmtId="169" formatCode="#,##0.0"/>
    <numFmt numFmtId="170" formatCode="_(&quot;$&quot;* #,##0_);_(&quot;$&quot;* \(#,##0\);_(&quot;$&quot;* &quot;-&quot;??_);_(@_)"/>
  </numFmts>
  <fonts count="11" x14ac:knownFonts="1">
    <font>
      <sz val="11"/>
      <color theme="1"/>
      <name val="Calibri"/>
      <family val="2"/>
      <scheme val="minor"/>
    </font>
    <font>
      <sz val="11"/>
      <color theme="1"/>
      <name val="Calibri"/>
      <family val="2"/>
      <scheme val="minor"/>
    </font>
    <font>
      <sz val="10"/>
      <name val="Arial"/>
      <family val="2"/>
    </font>
    <font>
      <sz val="7"/>
      <color theme="1"/>
      <name val="Arial"/>
      <family val="2"/>
    </font>
    <font>
      <u/>
      <sz val="11"/>
      <color theme="10"/>
      <name val="Calibri"/>
      <family val="2"/>
    </font>
    <font>
      <i/>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sz val="11"/>
      <color rgb="FF000000"/>
      <name val="Calibri"/>
      <family val="2"/>
      <scheme val="minor"/>
    </font>
    <font>
      <sz val="11"/>
      <color indexed="8"/>
      <name val="Calibri"/>
      <family val="2"/>
      <scheme val="minor"/>
    </font>
  </fonts>
  <fills count="2">
    <fill>
      <patternFill patternType="none"/>
    </fill>
    <fill>
      <patternFill patternType="gray125"/>
    </fill>
  </fills>
  <borders count="3">
    <border>
      <left/>
      <right/>
      <top/>
      <bottom/>
      <diagonal/>
    </border>
    <border>
      <left style="thin">
        <color indexed="8"/>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3" fontId="3" fillId="0" borderId="0">
      <alignment horizontal="right"/>
    </xf>
    <xf numFmtId="0" fontId="2" fillId="0" borderId="0"/>
    <xf numFmtId="0" fontId="2" fillId="0" borderId="0"/>
    <xf numFmtId="0" fontId="4" fillId="0" borderId="0" applyNumberFormat="0" applyFill="0" applyBorder="0" applyAlignment="0" applyProtection="0">
      <alignment vertical="top"/>
      <protection locked="0"/>
    </xf>
    <xf numFmtId="0" fontId="3" fillId="0" borderId="0">
      <alignment horizontal="left" vertical="top" wrapText="1"/>
    </xf>
  </cellStyleXfs>
  <cellXfs count="120">
    <xf numFmtId="0" fontId="0" fillId="0" borderId="0" xfId="0"/>
    <xf numFmtId="44" fontId="0" fillId="0" borderId="0" xfId="1" applyFont="1"/>
    <xf numFmtId="0" fontId="0" fillId="0" borderId="0" xfId="0" applyFont="1"/>
    <xf numFmtId="0" fontId="0" fillId="0" borderId="0" xfId="0" applyNumberFormat="1" applyFont="1"/>
    <xf numFmtId="166" fontId="0" fillId="0" borderId="0" xfId="2" applyNumberFormat="1" applyFont="1" applyFill="1" applyBorder="1" applyAlignment="1">
      <alignment horizontal="right"/>
    </xf>
    <xf numFmtId="44" fontId="0" fillId="0" borderId="0" xfId="1" applyFont="1" applyFill="1" applyBorder="1" applyAlignment="1">
      <alignment horizontal="right"/>
    </xf>
    <xf numFmtId="165" fontId="0" fillId="0" borderId="0" xfId="3" applyNumberFormat="1" applyFont="1" applyFill="1" applyBorder="1" applyAlignment="1">
      <alignment horizontal="right"/>
    </xf>
    <xf numFmtId="10" fontId="0" fillId="0" borderId="0" xfId="2" applyNumberFormat="1" applyFont="1"/>
    <xf numFmtId="0" fontId="0" fillId="0" borderId="0" xfId="0" applyFont="1" applyAlignment="1">
      <alignment horizontal="left"/>
    </xf>
    <xf numFmtId="0" fontId="6" fillId="0" borderId="0" xfId="0" applyFont="1" applyAlignment="1">
      <alignment horizontal="left"/>
    </xf>
    <xf numFmtId="0" fontId="0" fillId="0" borderId="0" xfId="0" applyFont="1" applyFill="1"/>
    <xf numFmtId="0" fontId="7" fillId="0" borderId="0" xfId="0" applyNumberFormat="1" applyFont="1" applyFill="1" applyAlignment="1">
      <alignment horizontal="left"/>
    </xf>
    <xf numFmtId="0" fontId="7" fillId="0" borderId="0" xfId="0" applyFont="1"/>
    <xf numFmtId="0" fontId="7" fillId="0" borderId="0" xfId="0" applyFont="1" applyAlignment="1">
      <alignment horizontal="left"/>
    </xf>
    <xf numFmtId="0" fontId="0" fillId="0" borderId="0" xfId="0" applyFont="1" applyFill="1" applyAlignment="1">
      <alignment horizontal="left"/>
    </xf>
    <xf numFmtId="0" fontId="0" fillId="0" borderId="0" xfId="0" applyFont="1" applyBorder="1" applyAlignment="1">
      <alignment horizontal="left"/>
    </xf>
    <xf numFmtId="0" fontId="8" fillId="0" borderId="0" xfId="0" applyFont="1" applyAlignment="1">
      <alignment horizontal="left"/>
    </xf>
    <xf numFmtId="0" fontId="0" fillId="0" borderId="0" xfId="0" applyNumberFormat="1" applyFont="1" applyAlignment="1">
      <alignment horizontal="left"/>
    </xf>
    <xf numFmtId="169" fontId="0" fillId="0" borderId="0" xfId="0" applyNumberFormat="1" applyFont="1" applyFill="1"/>
    <xf numFmtId="1" fontId="7" fillId="0" borderId="0" xfId="0" applyNumberFormat="1" applyFont="1" applyFill="1" applyAlignment="1">
      <alignment horizontal="right"/>
    </xf>
    <xf numFmtId="1" fontId="0" fillId="0" borderId="0" xfId="0" applyNumberFormat="1" applyFont="1" applyFill="1"/>
    <xf numFmtId="0" fontId="9" fillId="0" borderId="0" xfId="0" applyNumberFormat="1" applyFont="1" applyFill="1"/>
    <xf numFmtId="44" fontId="0" fillId="0" borderId="0" xfId="1" applyFont="1" applyFill="1" applyAlignment="1"/>
    <xf numFmtId="44" fontId="0" fillId="0" borderId="0" xfId="1" applyFont="1" applyFill="1"/>
    <xf numFmtId="0" fontId="0" fillId="0" borderId="0" xfId="0" applyNumberFormat="1" applyFont="1" applyFill="1"/>
    <xf numFmtId="166" fontId="0" fillId="0" borderId="0" xfId="2" applyNumberFormat="1" applyFont="1" applyFill="1"/>
    <xf numFmtId="3" fontId="0" fillId="0" borderId="0" xfId="0" applyNumberFormat="1" applyFont="1" applyFill="1"/>
    <xf numFmtId="44" fontId="10" fillId="0" borderId="2" xfId="1" applyFont="1" applyFill="1" applyBorder="1" applyAlignment="1">
      <alignment horizontal="right"/>
    </xf>
    <xf numFmtId="44" fontId="7" fillId="0" borderId="0" xfId="1" applyFont="1" applyFill="1" applyBorder="1"/>
    <xf numFmtId="44" fontId="7" fillId="0" borderId="0" xfId="1" applyFont="1" applyFill="1"/>
    <xf numFmtId="0" fontId="0" fillId="0" borderId="0" xfId="0" applyFont="1" applyFill="1" applyAlignment="1">
      <alignment horizontal="center"/>
    </xf>
    <xf numFmtId="0" fontId="7" fillId="0" borderId="0" xfId="0" applyFont="1" applyFill="1"/>
    <xf numFmtId="2" fontId="7" fillId="0" borderId="0" xfId="0" applyNumberFormat="1" applyFont="1" applyFill="1"/>
    <xf numFmtId="2" fontId="0" fillId="0" borderId="0" xfId="0" applyNumberFormat="1" applyFont="1" applyFill="1"/>
    <xf numFmtId="10" fontId="0" fillId="0" borderId="0" xfId="0" applyNumberFormat="1" applyFont="1" applyFill="1"/>
    <xf numFmtId="0" fontId="0" fillId="0" borderId="0" xfId="0" applyFont="1" applyFill="1" applyAlignment="1">
      <alignment horizontal="right"/>
    </xf>
    <xf numFmtId="0" fontId="0" fillId="0" borderId="0" xfId="0" applyFont="1" applyFill="1" applyBorder="1"/>
    <xf numFmtId="0" fontId="7" fillId="0" borderId="0" xfId="0" applyFont="1" applyFill="1" applyBorder="1"/>
    <xf numFmtId="0" fontId="0" fillId="0" borderId="0" xfId="0" applyFont="1" applyFill="1" applyBorder="1" applyAlignment="1"/>
    <xf numFmtId="0" fontId="0" fillId="0" borderId="0" xfId="0" applyNumberFormat="1" applyFont="1" applyFill="1" applyBorder="1" applyAlignment="1"/>
    <xf numFmtId="10" fontId="0" fillId="0" borderId="0" xfId="0" applyNumberFormat="1" applyFont="1" applyFill="1" applyBorder="1"/>
    <xf numFmtId="0" fontId="0" fillId="0" borderId="0" xfId="0" applyFont="1" applyFill="1" applyBorder="1" applyAlignment="1">
      <alignment horizontal="right"/>
    </xf>
    <xf numFmtId="1" fontId="0" fillId="0" borderId="0" xfId="0" applyNumberFormat="1" applyFont="1" applyFill="1" applyBorder="1"/>
    <xf numFmtId="44" fontId="0" fillId="0" borderId="0" xfId="1" applyFont="1" applyFill="1" applyAlignment="1">
      <alignment horizontal="right"/>
    </xf>
    <xf numFmtId="10" fontId="0" fillId="0" borderId="0" xfId="2" applyNumberFormat="1" applyFont="1" applyFill="1"/>
    <xf numFmtId="0" fontId="0" fillId="0" borderId="0" xfId="0" applyFont="1" applyAlignment="1">
      <alignment horizontal="right"/>
    </xf>
    <xf numFmtId="3" fontId="0" fillId="0" borderId="0" xfId="0" applyNumberFormat="1" applyFont="1" applyAlignment="1">
      <alignment horizontal="right"/>
    </xf>
    <xf numFmtId="0" fontId="0" fillId="0" borderId="0" xfId="0" applyNumberFormat="1" applyFont="1" applyAlignment="1">
      <alignment horizontal="right"/>
    </xf>
    <xf numFmtId="6" fontId="0" fillId="0" borderId="0" xfId="0" applyNumberFormat="1" applyFont="1" applyAlignment="1">
      <alignment horizontal="right"/>
    </xf>
    <xf numFmtId="8" fontId="0" fillId="0" borderId="0" xfId="0" applyNumberFormat="1" applyFont="1" applyAlignment="1">
      <alignment horizontal="right"/>
    </xf>
    <xf numFmtId="1" fontId="0" fillId="0" borderId="0" xfId="0" applyNumberFormat="1" applyFont="1" applyAlignment="1">
      <alignment horizontal="right"/>
    </xf>
    <xf numFmtId="10" fontId="0" fillId="0" borderId="0" xfId="0" applyNumberFormat="1" applyFont="1" applyAlignment="1">
      <alignment horizontal="right"/>
    </xf>
    <xf numFmtId="2" fontId="0" fillId="0" borderId="0" xfId="0" applyNumberFormat="1" applyFont="1"/>
    <xf numFmtId="3" fontId="0" fillId="0" borderId="0" xfId="0" applyNumberFormat="1" applyFont="1" applyFill="1" applyBorder="1" applyAlignment="1">
      <alignment horizontal="right"/>
    </xf>
    <xf numFmtId="6" fontId="0" fillId="0" borderId="0" xfId="0" applyNumberFormat="1" applyFont="1" applyFill="1" applyBorder="1" applyAlignment="1">
      <alignment horizontal="right"/>
    </xf>
    <xf numFmtId="1" fontId="0" fillId="0" borderId="0" xfId="0" applyNumberFormat="1" applyFont="1" applyFill="1" applyBorder="1" applyAlignment="1">
      <alignment horizontal="right"/>
    </xf>
    <xf numFmtId="167" fontId="0" fillId="0" borderId="0" xfId="0" applyNumberFormat="1" applyFont="1" applyFill="1" applyBorder="1" applyAlignment="1">
      <alignment horizontal="right"/>
    </xf>
    <xf numFmtId="0" fontId="7" fillId="0" borderId="0" xfId="0"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right"/>
    </xf>
    <xf numFmtId="1" fontId="7" fillId="0" borderId="0" xfId="0" applyNumberFormat="1" applyFont="1" applyFill="1" applyBorder="1" applyAlignment="1">
      <alignment horizontal="right"/>
    </xf>
    <xf numFmtId="1" fontId="7" fillId="0" borderId="0" xfId="0" applyNumberFormat="1" applyFont="1" applyFill="1" applyBorder="1" applyAlignment="1" applyProtection="1">
      <alignment horizontal="right"/>
      <protection locked="0"/>
    </xf>
    <xf numFmtId="1" fontId="0" fillId="0" borderId="0" xfId="0" applyNumberFormat="1" applyFont="1"/>
    <xf numFmtId="166" fontId="0" fillId="0" borderId="0" xfId="2" applyNumberFormat="1" applyFont="1"/>
    <xf numFmtId="0" fontId="7" fillId="0" borderId="0" xfId="7" applyFont="1" applyAlignment="1" applyProtection="1"/>
    <xf numFmtId="165" fontId="7" fillId="0" borderId="0" xfId="3" applyNumberFormat="1" applyFont="1" applyFill="1" applyBorder="1"/>
    <xf numFmtId="1" fontId="0" fillId="0" borderId="0" xfId="0" applyNumberFormat="1" applyFont="1" applyFill="1" applyAlignment="1">
      <alignment horizontal="right"/>
    </xf>
    <xf numFmtId="1" fontId="7" fillId="0" borderId="0" xfId="3" quotePrefix="1" applyNumberFormat="1" applyFont="1" applyFill="1" applyBorder="1" applyAlignment="1">
      <alignment horizontal="right"/>
    </xf>
    <xf numFmtId="3" fontId="0" fillId="0" borderId="0" xfId="0" applyNumberFormat="1" applyFont="1"/>
    <xf numFmtId="1" fontId="7" fillId="0" borderId="0" xfId="3" applyNumberFormat="1" applyFont="1" applyFill="1"/>
    <xf numFmtId="1" fontId="7" fillId="0" borderId="0" xfId="0" applyNumberFormat="1" applyFont="1" applyFill="1"/>
    <xf numFmtId="0" fontId="0" fillId="0" borderId="0" xfId="0" applyNumberFormat="1" applyFont="1" applyFill="1" applyBorder="1"/>
    <xf numFmtId="0" fontId="7" fillId="0" borderId="0" xfId="0" applyNumberFormat="1" applyFont="1" applyFill="1" applyBorder="1"/>
    <xf numFmtId="1" fontId="7" fillId="0" borderId="0" xfId="0" applyNumberFormat="1" applyFont="1" applyBorder="1" applyAlignment="1">
      <alignment horizontal="right"/>
    </xf>
    <xf numFmtId="10" fontId="0" fillId="0" borderId="0" xfId="2" applyNumberFormat="1" applyFont="1" applyAlignment="1">
      <alignment horizontal="right"/>
    </xf>
    <xf numFmtId="0" fontId="7" fillId="0" borderId="0" xfId="0" applyNumberFormat="1" applyFont="1" applyAlignment="1">
      <alignment horizontal="right"/>
    </xf>
    <xf numFmtId="0" fontId="7" fillId="0" borderId="0" xfId="0" applyFont="1" applyAlignment="1">
      <alignment horizontal="right"/>
    </xf>
    <xf numFmtId="166" fontId="0" fillId="0" borderId="0" xfId="2" applyNumberFormat="1" applyFont="1" applyAlignment="1">
      <alignment horizontal="right"/>
    </xf>
    <xf numFmtId="44" fontId="0" fillId="0" borderId="0" xfId="1" applyFont="1" applyAlignment="1">
      <alignment horizontal="right"/>
    </xf>
    <xf numFmtId="44" fontId="7" fillId="0" borderId="0" xfId="1" applyFont="1" applyAlignment="1">
      <alignment horizontal="right"/>
    </xf>
    <xf numFmtId="170" fontId="0" fillId="0" borderId="0" xfId="1" applyNumberFormat="1" applyFont="1" applyAlignment="1">
      <alignment horizontal="right"/>
    </xf>
    <xf numFmtId="170" fontId="7" fillId="0" borderId="0" xfId="1" applyNumberFormat="1" applyFont="1" applyAlignment="1">
      <alignment horizontal="right"/>
    </xf>
    <xf numFmtId="0" fontId="7" fillId="0" borderId="0" xfId="0" applyFont="1" applyFill="1" applyAlignment="1">
      <alignment horizontal="right"/>
    </xf>
    <xf numFmtId="10" fontId="0" fillId="0" borderId="0" xfId="0" applyNumberFormat="1" applyFont="1" applyFill="1" applyAlignment="1">
      <alignment horizontal="right"/>
    </xf>
    <xf numFmtId="1" fontId="7" fillId="0" borderId="0" xfId="0" applyNumberFormat="1" applyFont="1" applyAlignment="1">
      <alignment horizontal="right"/>
    </xf>
    <xf numFmtId="0" fontId="7" fillId="0" borderId="0" xfId="0" applyNumberFormat="1" applyFont="1" applyBorder="1" applyAlignment="1">
      <alignment horizontal="right"/>
    </xf>
    <xf numFmtId="44" fontId="7" fillId="0" borderId="0" xfId="1" applyFont="1" applyBorder="1" applyAlignment="1">
      <alignment horizontal="right"/>
    </xf>
    <xf numFmtId="170" fontId="7" fillId="0" borderId="0" xfId="1" applyNumberFormat="1" applyFont="1" applyBorder="1" applyAlignment="1">
      <alignment horizontal="right"/>
    </xf>
    <xf numFmtId="166" fontId="0" fillId="0" borderId="0" xfId="2" applyNumberFormat="1" applyFont="1" applyFill="1" applyAlignment="1">
      <alignment horizontal="right"/>
    </xf>
    <xf numFmtId="44" fontId="0" fillId="0" borderId="0" xfId="0" applyNumberFormat="1" applyFont="1" applyFill="1" applyAlignment="1">
      <alignment horizontal="right"/>
    </xf>
    <xf numFmtId="170" fontId="0" fillId="0" borderId="0" xfId="0" applyNumberFormat="1" applyFont="1" applyFill="1" applyAlignment="1">
      <alignment horizontal="right"/>
    </xf>
    <xf numFmtId="3" fontId="0" fillId="0" borderId="0" xfId="0" applyNumberFormat="1" applyFont="1" applyFill="1" applyAlignment="1">
      <alignment horizontal="right"/>
    </xf>
    <xf numFmtId="10" fontId="0" fillId="0" borderId="0" xfId="2" applyNumberFormat="1" applyFont="1" applyFill="1" applyAlignment="1">
      <alignment horizontal="right"/>
    </xf>
    <xf numFmtId="0" fontId="0" fillId="0" borderId="0" xfId="0" applyFont="1" applyAlignment="1">
      <alignment horizontal="center"/>
    </xf>
    <xf numFmtId="10" fontId="0" fillId="0" borderId="0" xfId="0" applyNumberFormat="1" applyFont="1" applyAlignment="1">
      <alignment horizontal="center"/>
    </xf>
    <xf numFmtId="164" fontId="0" fillId="0" borderId="0" xfId="0" applyNumberFormat="1" applyFont="1" applyAlignment="1">
      <alignment horizontal="center"/>
    </xf>
    <xf numFmtId="0" fontId="10" fillId="0" borderId="0" xfId="0" applyFont="1" applyAlignment="1">
      <alignment horizontal="center"/>
    </xf>
    <xf numFmtId="168" fontId="10" fillId="0" borderId="0" xfId="0" applyNumberFormat="1" applyFont="1" applyAlignment="1">
      <alignment horizontal="center"/>
    </xf>
    <xf numFmtId="168" fontId="10" fillId="0" borderId="0" xfId="0" applyNumberFormat="1" applyFont="1" applyFill="1" applyAlignment="1">
      <alignment horizontal="right"/>
    </xf>
    <xf numFmtId="0" fontId="0" fillId="0" borderId="0" xfId="0" applyFont="1" applyBorder="1" applyAlignment="1">
      <alignment horizontal="center"/>
    </xf>
    <xf numFmtId="0" fontId="0" fillId="0" borderId="0" xfId="0" applyNumberFormat="1" applyFont="1" applyBorder="1" applyAlignment="1">
      <alignment horizontal="center"/>
    </xf>
    <xf numFmtId="44" fontId="0" fillId="0" borderId="0" xfId="1" applyFont="1" applyBorder="1" applyAlignment="1">
      <alignment horizontal="center"/>
    </xf>
    <xf numFmtId="0" fontId="0" fillId="0" borderId="0" xfId="0" applyFont="1" applyFill="1" applyBorder="1" applyAlignment="1">
      <alignment horizontal="center"/>
    </xf>
    <xf numFmtId="167" fontId="0" fillId="0" borderId="0" xfId="0" applyNumberFormat="1" applyFont="1" applyBorder="1" applyAlignment="1">
      <alignment horizontal="center"/>
    </xf>
    <xf numFmtId="167" fontId="7" fillId="0" borderId="0" xfId="0" applyNumberFormat="1" applyFont="1" applyBorder="1" applyAlignment="1">
      <alignment horizontal="center" vertical="top" wrapText="1"/>
    </xf>
    <xf numFmtId="10" fontId="0" fillId="0" borderId="0" xfId="2" applyNumberFormat="1" applyFont="1" applyBorder="1" applyAlignment="1">
      <alignment horizontal="center"/>
    </xf>
    <xf numFmtId="0" fontId="7" fillId="0" borderId="0" xfId="6" applyFont="1" applyBorder="1" applyAlignment="1">
      <alignment horizontal="center"/>
    </xf>
    <xf numFmtId="167" fontId="7" fillId="0" borderId="0" xfId="0" applyNumberFormat="1" applyFont="1" applyBorder="1" applyAlignment="1">
      <alignment horizontal="center"/>
    </xf>
    <xf numFmtId="0" fontId="7" fillId="0" borderId="0" xfId="6" applyFont="1" applyBorder="1" applyAlignment="1">
      <alignment horizontal="center" vertical="top" wrapText="1"/>
    </xf>
    <xf numFmtId="3" fontId="7" fillId="0" borderId="0" xfId="6" applyNumberFormat="1" applyFont="1" applyBorder="1" applyAlignment="1">
      <alignment horizontal="center" vertical="top" wrapText="1"/>
    </xf>
    <xf numFmtId="0" fontId="7" fillId="0" borderId="0" xfId="0" applyNumberFormat="1" applyFont="1" applyBorder="1" applyAlignment="1">
      <alignment horizontal="center" vertical="top" wrapText="1"/>
    </xf>
    <xf numFmtId="3" fontId="7" fillId="0" borderId="0" xfId="5" applyNumberFormat="1" applyFont="1" applyBorder="1" applyAlignment="1">
      <alignment horizontal="center" wrapText="1"/>
    </xf>
    <xf numFmtId="4" fontId="7" fillId="0" borderId="0" xfId="5" applyNumberFormat="1" applyFont="1" applyBorder="1" applyAlignment="1">
      <alignment horizontal="center" wrapText="1"/>
    </xf>
    <xf numFmtId="3" fontId="7" fillId="0" borderId="0" xfId="5" applyNumberFormat="1" applyFont="1" applyFill="1" applyBorder="1" applyAlignment="1">
      <alignment horizontal="center" wrapText="1"/>
    </xf>
    <xf numFmtId="4" fontId="7" fillId="0" borderId="0" xfId="5" applyNumberFormat="1" applyFont="1" applyFill="1" applyBorder="1" applyAlignment="1">
      <alignment horizontal="center" wrapText="1"/>
    </xf>
    <xf numFmtId="3" fontId="0" fillId="0" borderId="0" xfId="4" applyFont="1">
      <alignment horizontal="right"/>
    </xf>
    <xf numFmtId="4" fontId="0" fillId="0" borderId="0" xfId="4" applyNumberFormat="1" applyFont="1" applyFill="1">
      <alignment horizontal="right"/>
    </xf>
    <xf numFmtId="44" fontId="0" fillId="0" borderId="0" xfId="1" applyFont="1" applyAlignment="1">
      <alignment horizontal="center"/>
    </xf>
    <xf numFmtId="0" fontId="7" fillId="0" borderId="1" xfId="0" applyNumberFormat="1" applyFont="1" applyFill="1" applyBorder="1" applyAlignment="1">
      <alignment horizontal="right" wrapText="1"/>
    </xf>
    <xf numFmtId="165" fontId="7" fillId="0" borderId="0" xfId="3" applyNumberFormat="1" applyFont="1" applyFill="1"/>
  </cellXfs>
  <cellStyles count="9">
    <cellStyle name="Comma" xfId="3" builtinId="3"/>
    <cellStyle name="Currency" xfId="1" builtinId="4"/>
    <cellStyle name="Data" xfId="4" xr:uid="{00000000-0005-0000-0000-000002000000}"/>
    <cellStyle name="Hyperlink" xfId="7" builtinId="8"/>
    <cellStyle name="Normal" xfId="0" builtinId="0"/>
    <cellStyle name="Normal 2" xfId="6" xr:uid="{00000000-0005-0000-0000-000005000000}"/>
    <cellStyle name="Normal 3" xfId="5" xr:uid="{00000000-0005-0000-0000-000006000000}"/>
    <cellStyle name="Note or Source" xfId="8" xr:uid="{00000000-0005-0000-0000-000007000000}"/>
    <cellStyle name="Percent" xfId="2" builtinId="5"/>
  </cellStyles>
  <dxfs count="7">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pPr>
            <a:r>
              <a:rPr lang="en-US" sz="1400"/>
              <a:t>Fig 3: Union Membership as Percentage of the Labor Force, 1930-2015</a:t>
            </a:r>
          </a:p>
        </c:rich>
      </c:tx>
      <c:overlay val="0"/>
    </c:title>
    <c:autoTitleDeleted val="0"/>
    <c:plotArea>
      <c:layout/>
      <c:lineChart>
        <c:grouping val="standard"/>
        <c:varyColors val="0"/>
        <c:ser>
          <c:idx val="2"/>
          <c:order val="0"/>
          <c:tx>
            <c:strRef>
              <c:f>Unions!$C$1</c:f>
              <c:strCache>
                <c:ptCount val="1"/>
                <c:pt idx="0">
                  <c:v>Percent of Labor Force</c:v>
                </c:pt>
              </c:strCache>
            </c:strRef>
          </c:tx>
          <c:spPr>
            <a:ln>
              <a:solidFill>
                <a:schemeClr val="tx1"/>
              </a:solidFill>
            </a:ln>
          </c:spPr>
          <c:marker>
            <c:symbol val="none"/>
          </c:marker>
          <c:cat>
            <c:numRef>
              <c:f>Unions!$A$2:$A$87</c:f>
              <c:numCache>
                <c:formatCode>General</c:formatCode>
                <c:ptCount val="86"/>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c:v>2007</c:v>
                </c:pt>
                <c:pt idx="78">
                  <c:v>2008</c:v>
                </c:pt>
                <c:pt idx="79">
                  <c:v>2009</c:v>
                </c:pt>
                <c:pt idx="80">
                  <c:v>2010</c:v>
                </c:pt>
                <c:pt idx="81">
                  <c:v>2011</c:v>
                </c:pt>
                <c:pt idx="82">
                  <c:v>2012</c:v>
                </c:pt>
                <c:pt idx="83">
                  <c:v>2013</c:v>
                </c:pt>
                <c:pt idx="84">
                  <c:v>2014</c:v>
                </c:pt>
                <c:pt idx="85">
                  <c:v>2015</c:v>
                </c:pt>
              </c:numCache>
            </c:numRef>
          </c:cat>
          <c:val>
            <c:numRef>
              <c:f>Unions!$C$2:$C$87</c:f>
              <c:numCache>
                <c:formatCode>0.0%</c:formatCode>
                <c:ptCount val="86"/>
                <c:pt idx="0" formatCode="0.00%">
                  <c:v>6.8000000000000005E-2</c:v>
                </c:pt>
                <c:pt idx="1">
                  <c:v>6.5000000000000002E-2</c:v>
                </c:pt>
                <c:pt idx="2">
                  <c:v>0.06</c:v>
                </c:pt>
                <c:pt idx="3">
                  <c:v>5.1999999999999998E-2</c:v>
                </c:pt>
                <c:pt idx="4">
                  <c:v>5.8999999999999997E-2</c:v>
                </c:pt>
                <c:pt idx="5">
                  <c:v>6.7000000000000004E-2</c:v>
                </c:pt>
                <c:pt idx="6">
                  <c:v>7.3999999999999996E-2</c:v>
                </c:pt>
                <c:pt idx="7">
                  <c:v>0.129</c:v>
                </c:pt>
                <c:pt idx="8">
                  <c:v>0.14599999999999999</c:v>
                </c:pt>
                <c:pt idx="9">
                  <c:v>0.158</c:v>
                </c:pt>
                <c:pt idx="10">
                  <c:v>0.155</c:v>
                </c:pt>
                <c:pt idx="11">
                  <c:v>0.17699999999999999</c:v>
                </c:pt>
                <c:pt idx="12">
                  <c:v>0.17199999999999999</c:v>
                </c:pt>
                <c:pt idx="13">
                  <c:v>0.20499999999999999</c:v>
                </c:pt>
                <c:pt idx="14">
                  <c:v>0.214</c:v>
                </c:pt>
                <c:pt idx="15">
                  <c:v>0.219</c:v>
                </c:pt>
                <c:pt idx="16">
                  <c:v>0.23599999999999999</c:v>
                </c:pt>
                <c:pt idx="17">
                  <c:v>0.23899999999999999</c:v>
                </c:pt>
                <c:pt idx="18">
                  <c:v>0.23100000000000001</c:v>
                </c:pt>
                <c:pt idx="19">
                  <c:v>0.22700000000000001</c:v>
                </c:pt>
                <c:pt idx="20">
                  <c:v>0.223</c:v>
                </c:pt>
                <c:pt idx="21">
                  <c:v>0.245</c:v>
                </c:pt>
                <c:pt idx="22">
                  <c:v>0.24199999999999999</c:v>
                </c:pt>
                <c:pt idx="23">
                  <c:v>0.255</c:v>
                </c:pt>
                <c:pt idx="24">
                  <c:v>0.254</c:v>
                </c:pt>
                <c:pt idx="25">
                  <c:v>0.247</c:v>
                </c:pt>
                <c:pt idx="26">
                  <c:v>0.252</c:v>
                </c:pt>
                <c:pt idx="27">
                  <c:v>0.249</c:v>
                </c:pt>
                <c:pt idx="28">
                  <c:v>0.24199999999999999</c:v>
                </c:pt>
                <c:pt idx="29">
                  <c:v>0.24099999999999999</c:v>
                </c:pt>
                <c:pt idx="30">
                  <c:v>0.23599999999999999</c:v>
                </c:pt>
                <c:pt idx="31">
                  <c:v>0.223</c:v>
                </c:pt>
                <c:pt idx="32">
                  <c:v>0.22600000000000001</c:v>
                </c:pt>
                <c:pt idx="33">
                  <c:v>0.222</c:v>
                </c:pt>
                <c:pt idx="34">
                  <c:v>0.222</c:v>
                </c:pt>
                <c:pt idx="35">
                  <c:v>0.224</c:v>
                </c:pt>
                <c:pt idx="36">
                  <c:v>0.22700000000000001</c:v>
                </c:pt>
                <c:pt idx="37">
                  <c:v>0.22700000000000001</c:v>
                </c:pt>
                <c:pt idx="38">
                  <c:v>0.23</c:v>
                </c:pt>
                <c:pt idx="39">
                  <c:v>0.22600000000000001</c:v>
                </c:pt>
                <c:pt idx="40">
                  <c:v>0.22600000000000001</c:v>
                </c:pt>
                <c:pt idx="41">
                  <c:v>0.221</c:v>
                </c:pt>
                <c:pt idx="42">
                  <c:v>0.218</c:v>
                </c:pt>
                <c:pt idx="43">
                  <c:v>0.24</c:v>
                </c:pt>
                <c:pt idx="44">
                  <c:v>0.23599999999999999</c:v>
                </c:pt>
                <c:pt idx="45">
                  <c:v>0.222</c:v>
                </c:pt>
                <c:pt idx="46">
                  <c:v>0.221</c:v>
                </c:pt>
                <c:pt idx="47">
                  <c:v>0.23799999999999999</c:v>
                </c:pt>
                <c:pt idx="48">
                  <c:v>0.23</c:v>
                </c:pt>
                <c:pt idx="49">
                  <c:v>0.24099999999999999</c:v>
                </c:pt>
                <c:pt idx="50">
                  <c:v>0.23</c:v>
                </c:pt>
                <c:pt idx="51">
                  <c:v>0.214</c:v>
                </c:pt>
                <c:pt idx="53">
                  <c:v>0.20100000000000001</c:v>
                </c:pt>
                <c:pt idx="54">
                  <c:v>0.188</c:v>
                </c:pt>
                <c:pt idx="55">
                  <c:v>0.18</c:v>
                </c:pt>
                <c:pt idx="56">
                  <c:v>0.17499999999999999</c:v>
                </c:pt>
                <c:pt idx="57">
                  <c:v>0.17</c:v>
                </c:pt>
                <c:pt idx="58">
                  <c:v>0.16800000000000001</c:v>
                </c:pt>
                <c:pt idx="59">
                  <c:v>0.16400000000000001</c:v>
                </c:pt>
                <c:pt idx="60">
                  <c:v>0.16</c:v>
                </c:pt>
                <c:pt idx="61">
                  <c:v>0.16</c:v>
                </c:pt>
                <c:pt idx="62">
                  <c:v>0.157</c:v>
                </c:pt>
                <c:pt idx="63">
                  <c:v>0.157</c:v>
                </c:pt>
                <c:pt idx="64">
                  <c:v>0.155</c:v>
                </c:pt>
                <c:pt idx="65">
                  <c:v>0.14899999999999999</c:v>
                </c:pt>
                <c:pt idx="66">
                  <c:v>0.14499999999999999</c:v>
                </c:pt>
                <c:pt idx="67">
                  <c:v>0.14099999999999999</c:v>
                </c:pt>
                <c:pt idx="68">
                  <c:v>0.13900000000000001</c:v>
                </c:pt>
                <c:pt idx="69">
                  <c:v>0.13900000000000001</c:v>
                </c:pt>
                <c:pt idx="70">
                  <c:v>0.13400000000000001</c:v>
                </c:pt>
                <c:pt idx="71">
                  <c:v>0.13300000000000001</c:v>
                </c:pt>
                <c:pt idx="72">
                  <c:v>0.13300000000000001</c:v>
                </c:pt>
                <c:pt idx="73">
                  <c:v>0.129</c:v>
                </c:pt>
                <c:pt idx="74">
                  <c:v>0.125</c:v>
                </c:pt>
                <c:pt idx="75">
                  <c:v>0.125</c:v>
                </c:pt>
                <c:pt idx="76">
                  <c:v>0.12</c:v>
                </c:pt>
                <c:pt idx="77">
                  <c:v>0.121</c:v>
                </c:pt>
                <c:pt idx="78">
                  <c:v>0.124</c:v>
                </c:pt>
                <c:pt idx="79">
                  <c:v>0.123</c:v>
                </c:pt>
                <c:pt idx="80">
                  <c:v>0.11899999999999999</c:v>
                </c:pt>
                <c:pt idx="81">
                  <c:v>0.11799999999999999</c:v>
                </c:pt>
                <c:pt idx="82">
                  <c:v>0.113</c:v>
                </c:pt>
                <c:pt idx="83">
                  <c:v>0.113</c:v>
                </c:pt>
                <c:pt idx="84">
                  <c:v>0.111</c:v>
                </c:pt>
                <c:pt idx="85">
                  <c:v>0.111</c:v>
                </c:pt>
              </c:numCache>
            </c:numRef>
          </c:val>
          <c:smooth val="1"/>
          <c:extLst>
            <c:ext xmlns:c16="http://schemas.microsoft.com/office/drawing/2014/chart" uri="{C3380CC4-5D6E-409C-BE32-E72D297353CC}">
              <c16:uniqueId val="{00000000-5BA1-4803-A931-44E6674EDA16}"/>
            </c:ext>
          </c:extLst>
        </c:ser>
        <c:dLbls>
          <c:showLegendKey val="0"/>
          <c:showVal val="0"/>
          <c:showCatName val="0"/>
          <c:showSerName val="0"/>
          <c:showPercent val="0"/>
          <c:showBubbleSize val="0"/>
        </c:dLbls>
        <c:smooth val="0"/>
        <c:axId val="348299976"/>
        <c:axId val="348300368"/>
      </c:lineChart>
      <c:catAx>
        <c:axId val="348299976"/>
        <c:scaling>
          <c:orientation val="minMax"/>
        </c:scaling>
        <c:delete val="0"/>
        <c:axPos val="b"/>
        <c:title>
          <c:tx>
            <c:rich>
              <a:bodyPr/>
              <a:lstStyle/>
              <a:p>
                <a:pPr>
                  <a:defRPr/>
                </a:pPr>
                <a:r>
                  <a:rPr lang="en-US" b="1"/>
                  <a:t>Year</a:t>
                </a:r>
              </a:p>
            </c:rich>
          </c:tx>
          <c:overlay val="0"/>
        </c:title>
        <c:numFmt formatCode="General" sourceLinked="1"/>
        <c:majorTickMark val="out"/>
        <c:minorTickMark val="none"/>
        <c:tickLblPos val="nextTo"/>
        <c:crossAx val="348300368"/>
        <c:crosses val="autoZero"/>
        <c:auto val="1"/>
        <c:lblAlgn val="ctr"/>
        <c:lblOffset val="100"/>
        <c:noMultiLvlLbl val="0"/>
      </c:catAx>
      <c:valAx>
        <c:axId val="348300368"/>
        <c:scaling>
          <c:orientation val="minMax"/>
        </c:scaling>
        <c:delete val="0"/>
        <c:axPos val="l"/>
        <c:majorGridlines/>
        <c:title>
          <c:tx>
            <c:rich>
              <a:bodyPr rot="-5400000" vert="horz"/>
              <a:lstStyle/>
              <a:p>
                <a:pPr>
                  <a:defRPr/>
                </a:pPr>
                <a:r>
                  <a:rPr lang="en-US"/>
                  <a:t>Percent</a:t>
                </a:r>
              </a:p>
            </c:rich>
          </c:tx>
          <c:overlay val="0"/>
        </c:title>
        <c:numFmt formatCode="0%" sourceLinked="0"/>
        <c:majorTickMark val="out"/>
        <c:minorTickMark val="none"/>
        <c:tickLblPos val="nextTo"/>
        <c:crossAx val="348299976"/>
        <c:crosses val="autoZero"/>
        <c:crossBetween val="between"/>
      </c:valAx>
    </c:plotArea>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Fig. 13. Average Deduction for Selected Tax Expenditures, 1980–2015</a:t>
            </a:r>
          </a:p>
        </c:rich>
      </c:tx>
      <c:overlay val="0"/>
    </c:title>
    <c:autoTitleDeleted val="0"/>
    <c:plotArea>
      <c:layout/>
      <c:lineChart>
        <c:grouping val="standard"/>
        <c:varyColors val="0"/>
        <c:ser>
          <c:idx val="0"/>
          <c:order val="0"/>
          <c:tx>
            <c:v>Mortgage</c:v>
          </c:tx>
          <c:spPr>
            <a:ln>
              <a:solidFill>
                <a:schemeClr val="tx1"/>
              </a:solidFill>
              <a:prstDash val="sysDash"/>
            </a:ln>
          </c:spPr>
          <c:marker>
            <c:symbol val="none"/>
          </c:marker>
          <c:val>
            <c:numRef>
              <c:f>Mortgage!$F$2:$F$38</c:f>
              <c:numCache>
                <c:formatCode>0.00</c:formatCode>
                <c:ptCount val="37"/>
                <c:pt idx="0">
                  <c:v>1320.0220285691039</c:v>
                </c:pt>
                <c:pt idx="1">
                  <c:v>1680.1324691747068</c:v>
                </c:pt>
                <c:pt idx="2">
                  <c:v>2553.4236386537418</c:v>
                </c:pt>
                <c:pt idx="3">
                  <c:v>2188.124655022682</c:v>
                </c:pt>
                <c:pt idx="4">
                  <c:v>1500.2165898022993</c:v>
                </c:pt>
                <c:pt idx="5">
                  <c:v>1563.5861700381652</c:v>
                </c:pt>
                <c:pt idx="6">
                  <c:v>1858.29238488895</c:v>
                </c:pt>
                <c:pt idx="7">
                  <c:v>2295.6559667441697</c:v>
                </c:pt>
                <c:pt idx="8">
                  <c:v>1952.395641897728</c:v>
                </c:pt>
                <c:pt idx="12">
                  <c:v>2657.2501267067851</c:v>
                </c:pt>
                <c:pt idx="13">
                  <c:v>2656.2381821572189</c:v>
                </c:pt>
                <c:pt idx="14">
                  <c:v>2483.7487261896049</c:v>
                </c:pt>
                <c:pt idx="15">
                  <c:v>3010.5599445132825</c:v>
                </c:pt>
                <c:pt idx="16">
                  <c:v>3253.3660789439882</c:v>
                </c:pt>
                <c:pt idx="17">
                  <c:v>2067.0527976436065</c:v>
                </c:pt>
                <c:pt idx="18">
                  <c:v>2165.0496130470601</c:v>
                </c:pt>
                <c:pt idx="19">
                  <c:v>2308.7700783834307</c:v>
                </c:pt>
                <c:pt idx="20">
                  <c:v>2502.9107869899049</c:v>
                </c:pt>
                <c:pt idx="21">
                  <c:v>2619.437541672678</c:v>
                </c:pt>
                <c:pt idx="22">
                  <c:v>2688.4768916117555</c:v>
                </c:pt>
                <c:pt idx="23">
                  <c:v>2613.0352665134133</c:v>
                </c:pt>
                <c:pt idx="24">
                  <c:v>2265.4813074892068</c:v>
                </c:pt>
                <c:pt idx="25">
                  <c:v>2357.7049408626435</c:v>
                </c:pt>
                <c:pt idx="26">
                  <c:v>1971.7231682105114</c:v>
                </c:pt>
                <c:pt idx="27">
                  <c:v>2179.7412081001316</c:v>
                </c:pt>
                <c:pt idx="28">
                  <c:v>2096.3435933909655</c:v>
                </c:pt>
                <c:pt idx="29">
                  <c:v>2562.4894986597697</c:v>
                </c:pt>
                <c:pt idx="30">
                  <c:v>2442.1789221986855</c:v>
                </c:pt>
                <c:pt idx="31">
                  <c:v>2663.8456951608041</c:v>
                </c:pt>
                <c:pt idx="33">
                  <c:v>2060.8127233656883</c:v>
                </c:pt>
                <c:pt idx="35">
                  <c:v>2005.9557980477882</c:v>
                </c:pt>
                <c:pt idx="36">
                  <c:v>2156.2034665554829</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C20-4284-AE98-9BA4AD59D391}"/>
            </c:ext>
          </c:extLst>
        </c:ser>
        <c:ser>
          <c:idx val="1"/>
          <c:order val="1"/>
          <c:tx>
            <c:v>Child Care</c:v>
          </c:tx>
          <c:spPr>
            <a:ln>
              <a:solidFill>
                <a:sysClr val="windowText" lastClr="000000"/>
              </a:solidFill>
              <a:prstDash val="lgDash"/>
            </a:ln>
          </c:spPr>
          <c:marker>
            <c:symbol val="none"/>
          </c:marker>
          <c:val>
            <c:numRef>
              <c:f>#REF!</c:f>
              <c:numCache>
                <c:formatCode>General</c:formatCode>
                <c:ptCount val="1"/>
                <c:pt idx="0">
                  <c:v>1</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C20-4284-AE98-9BA4AD59D391}"/>
            </c:ext>
          </c:extLst>
        </c:ser>
        <c:ser>
          <c:idx val="2"/>
          <c:order val="2"/>
          <c:tx>
            <c:v>Earned Income</c:v>
          </c:tx>
          <c:spPr>
            <a:ln>
              <a:solidFill>
                <a:sysClr val="windowText" lastClr="000000"/>
              </a:solidFill>
            </a:ln>
          </c:spPr>
          <c:marker>
            <c:symbol val="none"/>
          </c:marker>
          <c:val>
            <c:numRef>
              <c:f>EarnedIncome!$F$8:$F$44</c:f>
              <c:numCache>
                <c:formatCode>General</c:formatCode>
                <c:ptCount val="37"/>
                <c:pt idx="0">
                  <c:v>954.29557421747472</c:v>
                </c:pt>
                <c:pt idx="1">
                  <c:v>880.87626591954438</c:v>
                </c:pt>
                <c:pt idx="2">
                  <c:v>750.60835601221413</c:v>
                </c:pt>
                <c:pt idx="3">
                  <c:v>709.67999988447923</c:v>
                </c:pt>
                <c:pt idx="4">
                  <c:v>705.1927150182114</c:v>
                </c:pt>
                <c:pt idx="5">
                  <c:v>657.7042815618039</c:v>
                </c:pt>
                <c:pt idx="6">
                  <c:v>712.52287264443964</c:v>
                </c:pt>
                <c:pt idx="7">
                  <c:v>719.81076023391813</c:v>
                </c:pt>
                <c:pt idx="8">
                  <c:v>1112.1462614847669</c:v>
                </c:pt>
                <c:pt idx="9">
                  <c:v>1107.0120915231989</c:v>
                </c:pt>
                <c:pt idx="10">
                  <c:v>1085.4906402201032</c:v>
                </c:pt>
                <c:pt idx="11">
                  <c:v>1069.8573074976428</c:v>
                </c:pt>
                <c:pt idx="12">
                  <c:v>1265.7071244338492</c:v>
                </c:pt>
                <c:pt idx="13">
                  <c:v>1356.7058119283877</c:v>
                </c:pt>
                <c:pt idx="14">
                  <c:v>1429.488198175537</c:v>
                </c:pt>
                <c:pt idx="15">
                  <c:v>1737.6113619123232</c:v>
                </c:pt>
                <c:pt idx="16">
                  <c:v>1966.5356425031773</c:v>
                </c:pt>
                <c:pt idx="17">
                  <c:v>2117.5801764429775</c:v>
                </c:pt>
                <c:pt idx="18">
                  <c:v>2136.3021060561596</c:v>
                </c:pt>
                <c:pt idx="19">
                  <c:v>2193.298022885439</c:v>
                </c:pt>
                <c:pt idx="20">
                  <c:v>2178.2982284383752</c:v>
                </c:pt>
                <c:pt idx="21">
                  <c:v>2236.6127512514349</c:v>
                </c:pt>
                <c:pt idx="22">
                  <c:v>2303.9625458990372</c:v>
                </c:pt>
                <c:pt idx="23">
                  <c:v>2410.4960772028521</c:v>
                </c:pt>
                <c:pt idx="24">
                  <c:v>2243.3437931983922</c:v>
                </c:pt>
                <c:pt idx="25">
                  <c:v>2287.9943231943148</c:v>
                </c:pt>
                <c:pt idx="26">
                  <c:v>2191.535784375596</c:v>
                </c:pt>
                <c:pt idx="27">
                  <c:v>2171.9942927614948</c:v>
                </c:pt>
                <c:pt idx="28">
                  <c:v>2233.4633552928258</c:v>
                </c:pt>
                <c:pt idx="29">
                  <c:v>2143.8164295539718</c:v>
                </c:pt>
                <c:pt idx="30">
                  <c:v>2360.2435096453937</c:v>
                </c:pt>
                <c:pt idx="31">
                  <c:v>2355.3302388567627</c:v>
                </c:pt>
                <c:pt idx="33">
                  <c:v>2269.9266382868209</c:v>
                </c:pt>
                <c:pt idx="35">
                  <c:v>2460.4429516979972</c:v>
                </c:pt>
                <c:pt idx="36">
                  <c:v>2469.3884500136201</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9C20-4284-AE98-9BA4AD59D391}"/>
            </c:ext>
          </c:extLst>
        </c:ser>
        <c:dLbls>
          <c:showLegendKey val="0"/>
          <c:showVal val="0"/>
          <c:showCatName val="0"/>
          <c:showSerName val="0"/>
          <c:showPercent val="0"/>
          <c:showBubbleSize val="0"/>
        </c:dLbls>
        <c:smooth val="0"/>
        <c:axId val="349037040"/>
        <c:axId val="353098096"/>
      </c:lineChart>
      <c:catAx>
        <c:axId val="34903704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txPr>
          <a:bodyPr rot="0" vert="horz"/>
          <a:lstStyle/>
          <a:p>
            <a:pPr>
              <a:defRPr/>
            </a:pPr>
            <a:endParaRPr lang="en-US"/>
          </a:p>
        </c:txPr>
        <c:crossAx val="353098096"/>
        <c:crosses val="autoZero"/>
        <c:auto val="1"/>
        <c:lblAlgn val="ctr"/>
        <c:lblOffset val="100"/>
        <c:tickLblSkip val="3"/>
        <c:noMultiLvlLbl val="0"/>
      </c:catAx>
      <c:valAx>
        <c:axId val="353098096"/>
        <c:scaling>
          <c:orientation val="minMax"/>
        </c:scaling>
        <c:delete val="0"/>
        <c:axPos val="l"/>
        <c:majorGridlines/>
        <c:title>
          <c:tx>
            <c:rich>
              <a:bodyPr rot="-5400000" vert="horz"/>
              <a:lstStyle/>
              <a:p>
                <a:pPr>
                  <a:defRPr/>
                </a:pPr>
                <a:r>
                  <a:rPr lang="en-US"/>
                  <a:t>Real 2015 Dollars</a:t>
                </a:r>
              </a:p>
            </c:rich>
          </c:tx>
          <c:overlay val="0"/>
        </c:title>
        <c:numFmt formatCode="_(&quot;$&quot;* #,##0_);_(&quot;$&quot;* \(#,##0\);_(&quot;$&quot;* &quot;-&quot;_);_(@_)" sourceLinked="0"/>
        <c:majorTickMark val="out"/>
        <c:minorTickMark val="none"/>
        <c:tickLblPos val="nextTo"/>
        <c:crossAx val="349037040"/>
        <c:crosses val="autoZero"/>
        <c:crossBetween val="between"/>
      </c:valAx>
    </c:plotArea>
    <c:legend>
      <c:legendPos val="b"/>
      <c:overlay val="0"/>
    </c:legend>
    <c:plotVisOnly val="1"/>
    <c:dispBlanksAs val="span"/>
    <c:showDLblsOverMax val="0"/>
  </c:chart>
  <c:txPr>
    <a:bodyPr/>
    <a:lstStyle/>
    <a:p>
      <a:pPr>
        <a:defRPr sz="900"/>
      </a:pPr>
      <a:endParaRPr lang="en-US"/>
    </a:p>
  </c:txPr>
  <c:printSettings>
    <c:headerFooter/>
    <c:pageMargins b="0.750000000000004" l="0.70000000000000062" r="0.70000000000000062" t="0.75000000000000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t>Fig. 5b. Maximum Monthly AFDC/TANF Benefit for 3-Person Family by State, 1980-2014 </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v>Alaska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TANF_state!$H$2:$H$36</c:f>
              <c:numCache>
                <c:formatCode>General</c:formatCode>
                <c:ptCount val="35"/>
                <c:pt idx="0">
                  <c:v>1313.4763289746193</c:v>
                </c:pt>
                <c:pt idx="1">
                  <c:v>1338.6771665869367</c:v>
                </c:pt>
                <c:pt idx="2">
                  <c:v>1400.7885408318891</c:v>
                </c:pt>
                <c:pt idx="3">
                  <c:v>1459.4824954492021</c:v>
                </c:pt>
                <c:pt idx="4">
                  <c:v>1585.1865978439264</c:v>
                </c:pt>
                <c:pt idx="5">
                  <c:v>1581.5853167676764</c:v>
                </c:pt>
                <c:pt idx="6">
                  <c:v>1597.9798877192984</c:v>
                </c:pt>
                <c:pt idx="7">
                  <c:v>1560.287545459897</c:v>
                </c:pt>
                <c:pt idx="8">
                  <c:v>1558.5591843674911</c:v>
                </c:pt>
                <c:pt idx="9">
                  <c:v>1544.3639362643287</c:v>
                </c:pt>
                <c:pt idx="10">
                  <c:v>1532.3348042994239</c:v>
                </c:pt>
                <c:pt idx="11">
                  <c:v>1548.4561120441988</c:v>
                </c:pt>
                <c:pt idx="12">
                  <c:v>1558.8797098523685</c:v>
                </c:pt>
                <c:pt idx="13">
                  <c:v>1511.9316489071225</c:v>
                </c:pt>
                <c:pt idx="14">
                  <c:v>1474.1843675241512</c:v>
                </c:pt>
                <c:pt idx="15">
                  <c:v>1433.5572392852966</c:v>
                </c:pt>
                <c:pt idx="16">
                  <c:v>1392.4828616953473</c:v>
                </c:pt>
                <c:pt idx="17">
                  <c:v>1361.2496012461058</c:v>
                </c:pt>
                <c:pt idx="18">
                  <c:v>1340.3715398773004</c:v>
                </c:pt>
                <c:pt idx="19">
                  <c:v>1311.4079291716687</c:v>
                </c:pt>
                <c:pt idx="20">
                  <c:v>1268.7605168408827</c:v>
                </c:pt>
                <c:pt idx="21">
                  <c:v>1233.656470920384</c:v>
                </c:pt>
                <c:pt idx="22">
                  <c:v>1214.455591995553</c:v>
                </c:pt>
                <c:pt idx="23">
                  <c:v>1187.3943532608696</c:v>
                </c:pt>
                <c:pt idx="24">
                  <c:v>1159.0999205929063</c:v>
                </c:pt>
                <c:pt idx="25">
                  <c:v>1118.692068612391</c:v>
                </c:pt>
                <c:pt idx="26">
                  <c:v>1083.732941468254</c:v>
                </c:pt>
                <c:pt idx="27">
                  <c:v>1053.7207174619709</c:v>
                </c:pt>
                <c:pt idx="28">
                  <c:v>1014.7585542235826</c:v>
                </c:pt>
                <c:pt idx="29">
                  <c:v>1018.3817290257624</c:v>
                </c:pt>
                <c:pt idx="30">
                  <c:v>1001.9470273691161</c:v>
                </c:pt>
                <c:pt idx="31">
                  <c:v>971.2880425359765</c:v>
                </c:pt>
                <c:pt idx="32">
                  <c:v>951.59525510248534</c:v>
                </c:pt>
                <c:pt idx="33">
                  <c:v>937.85789222903793</c:v>
                </c:pt>
                <c:pt idx="34">
                  <c:v>934.01289779237004</c:v>
                </c:pt>
              </c:numCache>
            </c:numRef>
          </c:val>
          <c:smooth val="0"/>
          <c:extLst>
            <c:ext xmlns:c16="http://schemas.microsoft.com/office/drawing/2014/chart" uri="{C3380CC4-5D6E-409C-BE32-E72D297353CC}">
              <c16:uniqueId val="{00000000-AD67-4533-8C42-36174A9B3F14}"/>
            </c:ext>
          </c:extLst>
        </c:ser>
        <c:ser>
          <c:idx val="4"/>
          <c:order val="1"/>
          <c:tx>
            <c:v>Alabama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TANF_state!$H$37:$H$71</c:f>
              <c:numCache>
                <c:formatCode>General</c:formatCode>
                <c:ptCount val="35"/>
                <c:pt idx="0">
                  <c:v>339.14706087309645</c:v>
                </c:pt>
                <c:pt idx="1">
                  <c:v>307.32277365225394</c:v>
                </c:pt>
                <c:pt idx="2">
                  <c:v>289.47994363951477</c:v>
                </c:pt>
                <c:pt idx="3">
                  <c:v>280.48686394626361</c:v>
                </c:pt>
                <c:pt idx="4">
                  <c:v>268.7529002091714</c:v>
                </c:pt>
                <c:pt idx="5">
                  <c:v>259.56476686868683</c:v>
                </c:pt>
                <c:pt idx="6">
                  <c:v>254.81300912280705</c:v>
                </c:pt>
                <c:pt idx="7">
                  <c:v>245.81299114054451</c:v>
                </c:pt>
                <c:pt idx="8">
                  <c:v>236.08470315194347</c:v>
                </c:pt>
                <c:pt idx="9">
                  <c:v>225.25951109912336</c:v>
                </c:pt>
                <c:pt idx="10">
                  <c:v>213.7299136020473</c:v>
                </c:pt>
                <c:pt idx="11">
                  <c:v>215.49782030693675</c:v>
                </c:pt>
                <c:pt idx="12">
                  <c:v>251.37778870995984</c:v>
                </c:pt>
                <c:pt idx="13">
                  <c:v>268.64224314276066</c:v>
                </c:pt>
                <c:pt idx="14">
                  <c:v>261.93525056767146</c:v>
                </c:pt>
                <c:pt idx="15">
                  <c:v>254.71656255990101</c:v>
                </c:pt>
                <c:pt idx="16">
                  <c:v>247.41840662842574</c:v>
                </c:pt>
                <c:pt idx="17">
                  <c:v>241.86883489096573</c:v>
                </c:pt>
                <c:pt idx="18">
                  <c:v>238.15919018404907</c:v>
                </c:pt>
                <c:pt idx="19">
                  <c:v>233.01289315726291</c:v>
                </c:pt>
                <c:pt idx="20">
                  <c:v>225.43523809523811</c:v>
                </c:pt>
                <c:pt idx="21">
                  <c:v>219.19789949181254</c:v>
                </c:pt>
                <c:pt idx="22">
                  <c:v>215.78625903279598</c:v>
                </c:pt>
                <c:pt idx="23">
                  <c:v>276.58698369565218</c:v>
                </c:pt>
                <c:pt idx="24">
                  <c:v>269.41241397564846</c:v>
                </c:pt>
                <c:pt idx="25">
                  <c:v>260.58374295954934</c:v>
                </c:pt>
                <c:pt idx="26">
                  <c:v>252.44050099206351</c:v>
                </c:pt>
                <c:pt idx="27">
                  <c:v>245.44957123978739</c:v>
                </c:pt>
                <c:pt idx="28">
                  <c:v>236.37387774438815</c:v>
                </c:pt>
                <c:pt idx="29">
                  <c:v>237.2178458727399</c:v>
                </c:pt>
                <c:pt idx="30">
                  <c:v>233.38961092563375</c:v>
                </c:pt>
                <c:pt idx="31">
                  <c:v>226.24802724294145</c:v>
                </c:pt>
                <c:pt idx="32">
                  <c:v>221.66086657316831</c:v>
                </c:pt>
                <c:pt idx="33">
                  <c:v>218.46093914327534</c:v>
                </c:pt>
                <c:pt idx="34">
                  <c:v>217.56530121924112</c:v>
                </c:pt>
              </c:numCache>
            </c:numRef>
          </c:val>
          <c:smooth val="0"/>
          <c:extLst>
            <c:ext xmlns:c16="http://schemas.microsoft.com/office/drawing/2014/chart" uri="{C3380CC4-5D6E-409C-BE32-E72D297353CC}">
              <c16:uniqueId val="{00000001-AD67-4533-8C42-36174A9B3F14}"/>
            </c:ext>
          </c:extLst>
        </c:ser>
        <c:ser>
          <c:idx val="5"/>
          <c:order val="2"/>
          <c:tx>
            <c:v>Arkansas</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TANF_state!$H$72:$H$106</c:f>
              <c:numCache>
                <c:formatCode>General</c:formatCode>
                <c:ptCount val="35"/>
                <c:pt idx="0">
                  <c:v>462.73454915736039</c:v>
                </c:pt>
                <c:pt idx="1">
                  <c:v>419.31327591536342</c:v>
                </c:pt>
                <c:pt idx="2">
                  <c:v>299.29282308492202</c:v>
                </c:pt>
                <c:pt idx="3">
                  <c:v>332.78102502099068</c:v>
                </c:pt>
                <c:pt idx="4">
                  <c:v>373.52097995172977</c:v>
                </c:pt>
                <c:pt idx="5">
                  <c:v>360.75103191919186</c:v>
                </c:pt>
                <c:pt idx="6">
                  <c:v>414.6109978947369</c:v>
                </c:pt>
                <c:pt idx="7">
                  <c:v>399.9669008388521</c:v>
                </c:pt>
                <c:pt idx="8">
                  <c:v>404.14500031095406</c:v>
                </c:pt>
                <c:pt idx="9">
                  <c:v>389.43169715441667</c:v>
                </c:pt>
                <c:pt idx="10">
                  <c:v>369.4991726679462</c:v>
                </c:pt>
                <c:pt idx="11">
                  <c:v>354.52867211786366</c:v>
                </c:pt>
                <c:pt idx="12">
                  <c:v>344.16824762974369</c:v>
                </c:pt>
                <c:pt idx="13">
                  <c:v>334.16474147026327</c:v>
                </c:pt>
                <c:pt idx="14">
                  <c:v>325.82189704759139</c:v>
                </c:pt>
                <c:pt idx="15">
                  <c:v>316.84255342816954</c:v>
                </c:pt>
                <c:pt idx="16">
                  <c:v>307.76435946462715</c:v>
                </c:pt>
                <c:pt idx="17">
                  <c:v>300.86123364485979</c:v>
                </c:pt>
                <c:pt idx="18">
                  <c:v>296.24679754601226</c:v>
                </c:pt>
                <c:pt idx="19">
                  <c:v>289.84530612244902</c:v>
                </c:pt>
                <c:pt idx="20">
                  <c:v>280.4194425087108</c:v>
                </c:pt>
                <c:pt idx="21">
                  <c:v>272.66080180688874</c:v>
                </c:pt>
                <c:pt idx="22">
                  <c:v>268.41705391884381</c:v>
                </c:pt>
                <c:pt idx="23">
                  <c:v>262.43602173913047</c:v>
                </c:pt>
                <c:pt idx="24">
                  <c:v>255.62852302805717</c:v>
                </c:pt>
                <c:pt idx="25">
                  <c:v>247.25155145929335</c:v>
                </c:pt>
                <c:pt idx="26">
                  <c:v>239.52494047619049</c:v>
                </c:pt>
                <c:pt idx="27">
                  <c:v>232.89168619961222</c:v>
                </c:pt>
                <c:pt idx="28">
                  <c:v>224.28033051095434</c:v>
                </c:pt>
                <c:pt idx="29">
                  <c:v>225.08111887459972</c:v>
                </c:pt>
                <c:pt idx="30">
                  <c:v>221.44874711083389</c:v>
                </c:pt>
                <c:pt idx="31">
                  <c:v>214.67254677934909</c:v>
                </c:pt>
                <c:pt idx="32">
                  <c:v>210.32007805082017</c:v>
                </c:pt>
                <c:pt idx="33">
                  <c:v>207.28386783827057</c:v>
                </c:pt>
                <c:pt idx="34">
                  <c:v>206.43405324988458</c:v>
                </c:pt>
              </c:numCache>
            </c:numRef>
          </c:val>
          <c:smooth val="0"/>
          <c:extLst>
            <c:ext xmlns:c16="http://schemas.microsoft.com/office/drawing/2014/chart" uri="{C3380CC4-5D6E-409C-BE32-E72D297353CC}">
              <c16:uniqueId val="{00000002-AD67-4533-8C42-36174A9B3F14}"/>
            </c:ext>
          </c:extLst>
        </c:ser>
        <c:ser>
          <c:idx val="6"/>
          <c:order val="3"/>
          <c:tx>
            <c:v>Arizona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TANF_state!$H$107:$H$140</c:f>
              <c:numCache>
                <c:formatCode>General</c:formatCode>
                <c:ptCount val="34"/>
                <c:pt idx="0">
                  <c:v>580.57378217258884</c:v>
                </c:pt>
                <c:pt idx="1">
                  <c:v>526.09491760809567</c:v>
                </c:pt>
                <c:pt idx="2">
                  <c:v>495.5504119930676</c:v>
                </c:pt>
                <c:pt idx="3">
                  <c:v>553.84270592779171</c:v>
                </c:pt>
                <c:pt idx="4">
                  <c:v>530.67309956556733</c:v>
                </c:pt>
                <c:pt idx="5">
                  <c:v>512.53042949494943</c:v>
                </c:pt>
                <c:pt idx="6">
                  <c:v>632.71365824561406</c:v>
                </c:pt>
                <c:pt idx="7">
                  <c:v>610.36615596762329</c:v>
                </c:pt>
                <c:pt idx="8">
                  <c:v>586.21032223321561</c:v>
                </c:pt>
                <c:pt idx="9">
                  <c:v>559.33081993256906</c:v>
                </c:pt>
                <c:pt idx="10">
                  <c:v>530.70224309660898</c:v>
                </c:pt>
                <c:pt idx="11">
                  <c:v>509.20049475751989</c:v>
                </c:pt>
                <c:pt idx="12">
                  <c:v>563.49115053105095</c:v>
                </c:pt>
                <c:pt idx="13">
                  <c:v>568.40767299108506</c:v>
                </c:pt>
                <c:pt idx="14">
                  <c:v>554.21665821330487</c:v>
                </c:pt>
                <c:pt idx="15">
                  <c:v>538.94297078222962</c:v>
                </c:pt>
                <c:pt idx="16">
                  <c:v>523.50114085404721</c:v>
                </c:pt>
                <c:pt idx="17">
                  <c:v>511.75905919003111</c:v>
                </c:pt>
                <c:pt idx="18">
                  <c:v>503.90999386503063</c:v>
                </c:pt>
                <c:pt idx="19">
                  <c:v>493.02118247298921</c:v>
                </c:pt>
                <c:pt idx="20">
                  <c:v>476.98797328687579</c:v>
                </c:pt>
                <c:pt idx="21">
                  <c:v>463.79067758328625</c:v>
                </c:pt>
                <c:pt idx="22">
                  <c:v>456.57214563646465</c:v>
                </c:pt>
                <c:pt idx="23">
                  <c:v>446.39852717391307</c:v>
                </c:pt>
                <c:pt idx="24">
                  <c:v>434.81910534674432</c:v>
                </c:pt>
                <c:pt idx="25">
                  <c:v>420.57004096262153</c:v>
                </c:pt>
                <c:pt idx="26">
                  <c:v>407.4272271825397</c:v>
                </c:pt>
                <c:pt idx="27">
                  <c:v>396.1441917218894</c:v>
                </c:pt>
                <c:pt idx="28">
                  <c:v>381.49644454559387</c:v>
                </c:pt>
                <c:pt idx="29">
                  <c:v>306.72819140754274</c:v>
                </c:pt>
                <c:pt idx="30">
                  <c:v>301.77819459221479</c:v>
                </c:pt>
                <c:pt idx="31">
                  <c:v>292.54396080715219</c:v>
                </c:pt>
                <c:pt idx="32">
                  <c:v>285.58167460822148</c:v>
                </c:pt>
                <c:pt idx="33">
                  <c:v>281.45897740784778</c:v>
                </c:pt>
              </c:numCache>
            </c:numRef>
          </c:val>
          <c:smooth val="0"/>
          <c:extLst>
            <c:ext xmlns:c16="http://schemas.microsoft.com/office/drawing/2014/chart" uri="{C3380CC4-5D6E-409C-BE32-E72D297353CC}">
              <c16:uniqueId val="{00000003-AD67-4533-8C42-36174A9B3F14}"/>
            </c:ext>
          </c:extLst>
        </c:ser>
        <c:ser>
          <c:idx val="7"/>
          <c:order val="4"/>
          <c:tx>
            <c:v>California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TANF_state!$H$142:$H$176</c:f>
              <c:numCache>
                <c:formatCode>General</c:formatCode>
                <c:ptCount val="35"/>
                <c:pt idx="0">
                  <c:v>1359.4623711269035</c:v>
                </c:pt>
                <c:pt idx="1">
                  <c:v>1205.8512220423183</c:v>
                </c:pt>
                <c:pt idx="2">
                  <c:v>1241.329249844021</c:v>
                </c:pt>
                <c:pt idx="3">
                  <c:v>1202.7657047187236</c:v>
                </c:pt>
                <c:pt idx="4">
                  <c:v>1198.0002161866455</c:v>
                </c:pt>
                <c:pt idx="5">
                  <c:v>1220.8342848484847</c:v>
                </c:pt>
                <c:pt idx="6">
                  <c:v>1267.5867487719299</c:v>
                </c:pt>
                <c:pt idx="7">
                  <c:v>1285.3103011331862</c:v>
                </c:pt>
                <c:pt idx="8">
                  <c:v>1266.4543821625441</c:v>
                </c:pt>
                <c:pt idx="9">
                  <c:v>1265.6530157518541</c:v>
                </c:pt>
                <c:pt idx="10">
                  <c:v>1257.0216952527189</c:v>
                </c:pt>
                <c:pt idx="11">
                  <c:v>1206.0926394597911</c:v>
                </c:pt>
                <c:pt idx="12">
                  <c:v>1118.5468047966669</c:v>
                </c:pt>
                <c:pt idx="13">
                  <c:v>1022.1509739090405</c:v>
                </c:pt>
                <c:pt idx="14">
                  <c:v>969.47986033278414</c:v>
                </c:pt>
                <c:pt idx="15">
                  <c:v>942.76191142597509</c:v>
                </c:pt>
                <c:pt idx="16">
                  <c:v>915.74983428935627</c:v>
                </c:pt>
                <c:pt idx="17">
                  <c:v>833.26763239875379</c:v>
                </c:pt>
                <c:pt idx="18">
                  <c:v>820.48745398772996</c:v>
                </c:pt>
                <c:pt idx="19">
                  <c:v>868.11510804321733</c:v>
                </c:pt>
                <c:pt idx="20">
                  <c:v>860.50279907084791</c:v>
                </c:pt>
                <c:pt idx="21">
                  <c:v>862.08929983060409</c:v>
                </c:pt>
                <c:pt idx="22">
                  <c:v>893.40774319066145</c:v>
                </c:pt>
                <c:pt idx="23">
                  <c:v>873.50028804347824</c:v>
                </c:pt>
                <c:pt idx="24">
                  <c:v>882.1690206458444</c:v>
                </c:pt>
                <c:pt idx="25">
                  <c:v>876.28858678955442</c:v>
                </c:pt>
                <c:pt idx="26">
                  <c:v>848.904568452381</c:v>
                </c:pt>
                <c:pt idx="27">
                  <c:v>825.39553491333152</c:v>
                </c:pt>
                <c:pt idx="28">
                  <c:v>794.87587725205879</c:v>
                </c:pt>
                <c:pt idx="29">
                  <c:v>765.71713970084409</c:v>
                </c:pt>
                <c:pt idx="30">
                  <c:v>753.35995340646434</c:v>
                </c:pt>
                <c:pt idx="31">
                  <c:v>751.35391372772176</c:v>
                </c:pt>
                <c:pt idx="32">
                  <c:v>736.12027317787056</c:v>
                </c:pt>
                <c:pt idx="33">
                  <c:v>725.49353743394693</c:v>
                </c:pt>
                <c:pt idx="34">
                  <c:v>758.94872518339923</c:v>
                </c:pt>
              </c:numCache>
            </c:numRef>
          </c:val>
          <c:smooth val="0"/>
          <c:extLst>
            <c:ext xmlns:c16="http://schemas.microsoft.com/office/drawing/2014/chart" uri="{C3380CC4-5D6E-409C-BE32-E72D297353CC}">
              <c16:uniqueId val="{00000004-AD67-4533-8C42-36174A9B3F14}"/>
            </c:ext>
          </c:extLst>
        </c:ser>
        <c:ser>
          <c:idx val="8"/>
          <c:order val="5"/>
          <c:tx>
            <c:v>Colorado</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TANF_state!$H$177:$H$211</c:f>
              <c:numCache>
                <c:formatCode>General</c:formatCode>
                <c:ptCount val="35"/>
                <c:pt idx="0">
                  <c:v>833.49701401015227</c:v>
                </c:pt>
                <c:pt idx="1">
                  <c:v>809.97781869365224</c:v>
                </c:pt>
                <c:pt idx="2">
                  <c:v>767.85781660311966</c:v>
                </c:pt>
                <c:pt idx="3">
                  <c:v>758.26533558354311</c:v>
                </c:pt>
                <c:pt idx="4">
                  <c:v>765.26249551086096</c:v>
                </c:pt>
                <c:pt idx="5">
                  <c:v>761.09668929292911</c:v>
                </c:pt>
                <c:pt idx="6">
                  <c:v>747.16356912280708</c:v>
                </c:pt>
                <c:pt idx="7">
                  <c:v>720.77368588668139</c:v>
                </c:pt>
                <c:pt idx="8">
                  <c:v>712.25554510247355</c:v>
                </c:pt>
                <c:pt idx="9">
                  <c:v>679.59649111260944</c:v>
                </c:pt>
                <c:pt idx="10">
                  <c:v>644.81228171465125</c:v>
                </c:pt>
                <c:pt idx="11">
                  <c:v>618.68729055862491</c:v>
                </c:pt>
                <c:pt idx="12">
                  <c:v>600.60733409896443</c:v>
                </c:pt>
                <c:pt idx="13">
                  <c:v>583.15023511477307</c:v>
                </c:pt>
                <c:pt idx="14">
                  <c:v>568.59115367128686</c:v>
                </c:pt>
                <c:pt idx="15">
                  <c:v>552.92131872759001</c:v>
                </c:pt>
                <c:pt idx="16">
                  <c:v>537.07898024219253</c:v>
                </c:pt>
                <c:pt idx="17">
                  <c:v>525.03234890965734</c:v>
                </c:pt>
                <c:pt idx="18">
                  <c:v>516.9797055214724</c:v>
                </c:pt>
                <c:pt idx="19">
                  <c:v>505.8084753901561</c:v>
                </c:pt>
                <c:pt idx="20">
                  <c:v>489.35941927990712</c:v>
                </c:pt>
                <c:pt idx="21">
                  <c:v>475.81983060417843</c:v>
                </c:pt>
                <c:pt idx="22">
                  <c:v>468.41407448582544</c:v>
                </c:pt>
                <c:pt idx="23">
                  <c:v>457.97658695652177</c:v>
                </c:pt>
                <c:pt idx="24">
                  <c:v>446.09683430386445</c:v>
                </c:pt>
                <c:pt idx="25">
                  <c:v>431.47819764464919</c:v>
                </c:pt>
                <c:pt idx="26">
                  <c:v>417.99450396825398</c:v>
                </c:pt>
                <c:pt idx="27">
                  <c:v>406.41882493657818</c:v>
                </c:pt>
                <c:pt idx="28">
                  <c:v>391.39116500931249</c:v>
                </c:pt>
                <c:pt idx="29">
                  <c:v>509.74253392188757</c:v>
                </c:pt>
                <c:pt idx="30">
                  <c:v>501.5162802215944</c:v>
                </c:pt>
                <c:pt idx="31">
                  <c:v>486.17017947087879</c:v>
                </c:pt>
                <c:pt idx="32">
                  <c:v>476.31311793862216</c:v>
                </c:pt>
                <c:pt idx="33">
                  <c:v>469.43699481020099</c:v>
                </c:pt>
                <c:pt idx="34">
                  <c:v>467.51241471297391</c:v>
                </c:pt>
              </c:numCache>
            </c:numRef>
          </c:val>
          <c:smooth val="0"/>
          <c:extLst>
            <c:ext xmlns:c16="http://schemas.microsoft.com/office/drawing/2014/chart" uri="{C3380CC4-5D6E-409C-BE32-E72D297353CC}">
              <c16:uniqueId val="{00000005-AD67-4533-8C42-36174A9B3F14}"/>
            </c:ext>
          </c:extLst>
        </c:ser>
        <c:ser>
          <c:idx val="9"/>
          <c:order val="6"/>
          <c:tx>
            <c:v>Connecticut</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TANF_state!$H$212:$H$246</c:f>
              <c:numCache>
                <c:formatCode>General</c:formatCode>
                <c:ptCount val="35"/>
                <c:pt idx="0">
                  <c:v>1365.210626395939</c:v>
                </c:pt>
                <c:pt idx="1">
                  <c:v>1057.3986957865686</c:v>
                </c:pt>
                <c:pt idx="2">
                  <c:v>1221.7034909532063</c:v>
                </c:pt>
                <c:pt idx="3">
                  <c:v>1219.4047559697731</c:v>
                </c:pt>
                <c:pt idx="4">
                  <c:v>1204.8329170394211</c:v>
                </c:pt>
                <c:pt idx="5">
                  <c:v>1201.0369721212119</c:v>
                </c:pt>
                <c:pt idx="6">
                  <c:v>1228.7169677192983</c:v>
                </c:pt>
                <c:pt idx="7">
                  <c:v>1229.0649557027225</c:v>
                </c:pt>
                <c:pt idx="8">
                  <c:v>1202.4314118162545</c:v>
                </c:pt>
                <c:pt idx="9">
                  <c:v>1189.2938594470666</c:v>
                </c:pt>
                <c:pt idx="10">
                  <c:v>1175.5145248112603</c:v>
                </c:pt>
                <c:pt idx="11">
                  <c:v>1181.762240392879</c:v>
                </c:pt>
                <c:pt idx="12">
                  <c:v>1147.2274920991456</c:v>
                </c:pt>
                <c:pt idx="13">
                  <c:v>1113.8824715675441</c:v>
                </c:pt>
                <c:pt idx="14">
                  <c:v>1086.0729901586378</c:v>
                </c:pt>
                <c:pt idx="15">
                  <c:v>843.36032603674551</c:v>
                </c:pt>
                <c:pt idx="16">
                  <c:v>959.50065009560228</c:v>
                </c:pt>
                <c:pt idx="17">
                  <c:v>937.97914018691586</c:v>
                </c:pt>
                <c:pt idx="18">
                  <c:v>923.5929570552147</c:v>
                </c:pt>
                <c:pt idx="19">
                  <c:v>903.63536614645864</c:v>
                </c:pt>
                <c:pt idx="20">
                  <c:v>874.24885017421605</c:v>
                </c:pt>
                <c:pt idx="21">
                  <c:v>850.06014680971202</c:v>
                </c:pt>
                <c:pt idx="22">
                  <c:v>836.82963868816</c:v>
                </c:pt>
                <c:pt idx="23">
                  <c:v>818.18289130434789</c:v>
                </c:pt>
                <c:pt idx="24">
                  <c:v>796.95951296982525</c:v>
                </c:pt>
                <c:pt idx="25">
                  <c:v>770.84307219662048</c:v>
                </c:pt>
                <c:pt idx="26">
                  <c:v>637.55903273809531</c:v>
                </c:pt>
                <c:pt idx="27">
                  <c:v>619.9028706195561</c:v>
                </c:pt>
                <c:pt idx="28">
                  <c:v>615.67149552026683</c:v>
                </c:pt>
                <c:pt idx="29">
                  <c:v>617.86973808713651</c:v>
                </c:pt>
                <c:pt idx="30">
                  <c:v>607.89852148072043</c:v>
                </c:pt>
                <c:pt idx="31">
                  <c:v>606.13424972992686</c:v>
                </c:pt>
                <c:pt idx="32">
                  <c:v>593.84492626113934</c:v>
                </c:pt>
                <c:pt idx="33">
                  <c:v>585.27209742570517</c:v>
                </c:pt>
                <c:pt idx="34">
                  <c:v>582.87262094085065</c:v>
                </c:pt>
              </c:numCache>
            </c:numRef>
          </c:val>
          <c:smooth val="0"/>
          <c:extLst>
            <c:ext xmlns:c16="http://schemas.microsoft.com/office/drawing/2014/chart" uri="{C3380CC4-5D6E-409C-BE32-E72D297353CC}">
              <c16:uniqueId val="{00000006-AD67-4533-8C42-36174A9B3F14}"/>
            </c:ext>
          </c:extLst>
        </c:ser>
        <c:ser>
          <c:idx val="10"/>
          <c:order val="7"/>
          <c:tx>
            <c:v>DC</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TANF_state!$H$247:$H$281</c:f>
              <c:numCache>
                <c:formatCode>General</c:formatCode>
                <c:ptCount val="35"/>
                <c:pt idx="0">
                  <c:v>822.00050347208116</c:v>
                </c:pt>
                <c:pt idx="1">
                  <c:v>744.86706156393745</c:v>
                </c:pt>
                <c:pt idx="2">
                  <c:v>701.62088034662054</c:v>
                </c:pt>
                <c:pt idx="3">
                  <c:v>713.10219647355154</c:v>
                </c:pt>
                <c:pt idx="4">
                  <c:v>680.99251832662924</c:v>
                </c:pt>
                <c:pt idx="5">
                  <c:v>719.30236242424235</c:v>
                </c:pt>
                <c:pt idx="6">
                  <c:v>706.13435578947372</c:v>
                </c:pt>
                <c:pt idx="7">
                  <c:v>758.27058284032375</c:v>
                </c:pt>
                <c:pt idx="8">
                  <c:v>758.27205503886921</c:v>
                </c:pt>
                <c:pt idx="9">
                  <c:v>750.22871069453799</c:v>
                </c:pt>
                <c:pt idx="10">
                  <c:v>740.80961579014706</c:v>
                </c:pt>
                <c:pt idx="11">
                  <c:v>743.81505718845915</c:v>
                </c:pt>
                <c:pt idx="12">
                  <c:v>690.02359451257439</c:v>
                </c:pt>
                <c:pt idx="13">
                  <c:v>669.96754539871404</c:v>
                </c:pt>
                <c:pt idx="14">
                  <c:v>670.80978803915866</c:v>
                </c:pt>
                <c:pt idx="15">
                  <c:v>652.3229041168197</c:v>
                </c:pt>
                <c:pt idx="16">
                  <c:v>633.63250478011469</c:v>
                </c:pt>
                <c:pt idx="17">
                  <c:v>586.97436760124606</c:v>
                </c:pt>
                <c:pt idx="18">
                  <c:v>550.38007975460118</c:v>
                </c:pt>
                <c:pt idx="19">
                  <c:v>538.48711284513809</c:v>
                </c:pt>
                <c:pt idx="20">
                  <c:v>520.9753368176539</c:v>
                </c:pt>
                <c:pt idx="21">
                  <c:v>506.56099943534724</c:v>
                </c:pt>
                <c:pt idx="22">
                  <c:v>498.6767815453029</c:v>
                </c:pt>
                <c:pt idx="23">
                  <c:v>487.56496195652176</c:v>
                </c:pt>
                <c:pt idx="24">
                  <c:v>474.91769719428271</c:v>
                </c:pt>
                <c:pt idx="25">
                  <c:v>459.35459805427541</c:v>
                </c:pt>
                <c:pt idx="26">
                  <c:v>477.87573908730161</c:v>
                </c:pt>
                <c:pt idx="27">
                  <c:v>464.64174648648122</c:v>
                </c:pt>
                <c:pt idx="28">
                  <c:v>470.54892871906105</c:v>
                </c:pt>
                <c:pt idx="29">
                  <c:v>472.22901410945428</c:v>
                </c:pt>
                <c:pt idx="30">
                  <c:v>464.60815570312207</c:v>
                </c:pt>
                <c:pt idx="31">
                  <c:v>450.39142167432061</c:v>
                </c:pt>
                <c:pt idx="32">
                  <c:v>441.25977159681878</c:v>
                </c:pt>
                <c:pt idx="33">
                  <c:v>434.88968350382254</c:v>
                </c:pt>
                <c:pt idx="34">
                  <c:v>433.10673917132647</c:v>
                </c:pt>
              </c:numCache>
            </c:numRef>
          </c:val>
          <c:smooth val="0"/>
          <c:extLst>
            <c:ext xmlns:c16="http://schemas.microsoft.com/office/drawing/2014/chart" uri="{C3380CC4-5D6E-409C-BE32-E72D297353CC}">
              <c16:uniqueId val="{00000007-AD67-4533-8C42-36174A9B3F14}"/>
            </c:ext>
          </c:extLst>
        </c:ser>
        <c:ser>
          <c:idx val="11"/>
          <c:order val="8"/>
          <c:tx>
            <c:v>Delaware</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TANF_state!$H$282:$H$316</c:f>
              <c:numCache>
                <c:formatCode>General</c:formatCode>
                <c:ptCount val="35"/>
                <c:pt idx="0">
                  <c:v>764.51795078172586</c:v>
                </c:pt>
                <c:pt idx="1">
                  <c:v>692.77845586016565</c:v>
                </c:pt>
                <c:pt idx="2">
                  <c:v>652.55648311958407</c:v>
                </c:pt>
                <c:pt idx="3">
                  <c:v>632.28394753988232</c:v>
                </c:pt>
                <c:pt idx="4">
                  <c:v>653.66171491552711</c:v>
                </c:pt>
                <c:pt idx="5">
                  <c:v>631.31430585858573</c:v>
                </c:pt>
                <c:pt idx="6">
                  <c:v>643.51081964912282</c:v>
                </c:pt>
                <c:pt idx="7">
                  <c:v>645.77989197939667</c:v>
                </c:pt>
                <c:pt idx="8">
                  <c:v>638.22898563957597</c:v>
                </c:pt>
                <c:pt idx="9">
                  <c:v>635.68997623735663</c:v>
                </c:pt>
                <c:pt idx="10">
                  <c:v>603.15306126679457</c:v>
                </c:pt>
                <c:pt idx="11">
                  <c:v>587.40534890116635</c:v>
                </c:pt>
                <c:pt idx="12">
                  <c:v>570.23954754339888</c:v>
                </c:pt>
                <c:pt idx="13">
                  <c:v>553.66511086739695</c:v>
                </c:pt>
                <c:pt idx="14">
                  <c:v>539.84216275532299</c:v>
                </c:pt>
                <c:pt idx="15">
                  <c:v>524.96462283686913</c:v>
                </c:pt>
                <c:pt idx="16">
                  <c:v>509.92330146590183</c:v>
                </c:pt>
                <c:pt idx="17">
                  <c:v>498.48576947040493</c:v>
                </c:pt>
                <c:pt idx="18">
                  <c:v>490.84028220858892</c:v>
                </c:pt>
                <c:pt idx="19">
                  <c:v>480.23388955582237</c:v>
                </c:pt>
                <c:pt idx="20">
                  <c:v>464.6165272938444</c:v>
                </c:pt>
                <c:pt idx="21">
                  <c:v>451.76152456239413</c:v>
                </c:pt>
                <c:pt idx="22">
                  <c:v>444.73021678710393</c:v>
                </c:pt>
                <c:pt idx="23">
                  <c:v>434.82046739130436</c:v>
                </c:pt>
                <c:pt idx="24">
                  <c:v>423.54137638962413</c:v>
                </c:pt>
                <c:pt idx="25">
                  <c:v>409.66188428059388</c:v>
                </c:pt>
                <c:pt idx="26">
                  <c:v>396.85995039682541</c:v>
                </c:pt>
                <c:pt idx="27">
                  <c:v>385.86955850720062</c:v>
                </c:pt>
                <c:pt idx="28">
                  <c:v>371.60172408187532</c:v>
                </c:pt>
                <c:pt idx="29">
                  <c:v>372.92852048830736</c:v>
                </c:pt>
                <c:pt idx="30">
                  <c:v>451.5817588142495</c:v>
                </c:pt>
                <c:pt idx="31">
                  <c:v>355.68294515401954</c:v>
                </c:pt>
                <c:pt idx="32">
                  <c:v>348.47150186851576</c:v>
                </c:pt>
                <c:pt idx="33">
                  <c:v>343.44091828105616</c:v>
                </c:pt>
                <c:pt idx="34">
                  <c:v>342.03289214931857</c:v>
                </c:pt>
              </c:numCache>
            </c:numRef>
          </c:val>
          <c:smooth val="0"/>
          <c:extLst>
            <c:ext xmlns:c16="http://schemas.microsoft.com/office/drawing/2014/chart" uri="{C3380CC4-5D6E-409C-BE32-E72D297353CC}">
              <c16:uniqueId val="{00000008-AD67-4533-8C42-36174A9B3F14}"/>
            </c:ext>
          </c:extLst>
        </c:ser>
        <c:ser>
          <c:idx val="12"/>
          <c:order val="9"/>
          <c:tx>
            <c:v>Florida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TANF_state!$H$317:$H$351</c:f>
              <c:numCache>
                <c:formatCode>General</c:formatCode>
                <c:ptCount val="35"/>
                <c:pt idx="0">
                  <c:v>560.4548887309644</c:v>
                </c:pt>
                <c:pt idx="1">
                  <c:v>507.86390561177552</c:v>
                </c:pt>
                <c:pt idx="2">
                  <c:v>478.37787296360489</c:v>
                </c:pt>
                <c:pt idx="3">
                  <c:v>496.79453020990758</c:v>
                </c:pt>
                <c:pt idx="4">
                  <c:v>526.11796566371697</c:v>
                </c:pt>
                <c:pt idx="5">
                  <c:v>527.92833939393927</c:v>
                </c:pt>
                <c:pt idx="6">
                  <c:v>544.1769347368421</c:v>
                </c:pt>
                <c:pt idx="7">
                  <c:v>549.95448865342166</c:v>
                </c:pt>
                <c:pt idx="8">
                  <c:v>550.19740141342754</c:v>
                </c:pt>
                <c:pt idx="9">
                  <c:v>547.8769464868509</c:v>
                </c:pt>
                <c:pt idx="10">
                  <c:v>532.51351355086365</c:v>
                </c:pt>
                <c:pt idx="11">
                  <c:v>510.93838040515647</c:v>
                </c:pt>
                <c:pt idx="12">
                  <c:v>511.19107368535458</c:v>
                </c:pt>
                <c:pt idx="13">
                  <c:v>496.33292483083216</c:v>
                </c:pt>
                <c:pt idx="14">
                  <c:v>483.94134708539303</c:v>
                </c:pt>
                <c:pt idx="15">
                  <c:v>470.60438082713421</c:v>
                </c:pt>
                <c:pt idx="16">
                  <c:v>457.12059273422562</c:v>
                </c:pt>
                <c:pt idx="17">
                  <c:v>446.86742056074763</c:v>
                </c:pt>
                <c:pt idx="18">
                  <c:v>440.01362576687114</c:v>
                </c:pt>
                <c:pt idx="19">
                  <c:v>430.50552821128451</c:v>
                </c:pt>
                <c:pt idx="20">
                  <c:v>416.50534843205577</c:v>
                </c:pt>
                <c:pt idx="21">
                  <c:v>404.9814850367024</c:v>
                </c:pt>
                <c:pt idx="22">
                  <c:v>398.67827126181209</c:v>
                </c:pt>
                <c:pt idx="23">
                  <c:v>389.7946793478261</c:v>
                </c:pt>
                <c:pt idx="24">
                  <c:v>379.68354155637905</c:v>
                </c:pt>
                <c:pt idx="25">
                  <c:v>367.24127496159747</c:v>
                </c:pt>
                <c:pt idx="26">
                  <c:v>355.76498511904765</c:v>
                </c:pt>
                <c:pt idx="27">
                  <c:v>345.91265156118874</c:v>
                </c:pt>
                <c:pt idx="28">
                  <c:v>333.12225561185863</c:v>
                </c:pt>
                <c:pt idx="29">
                  <c:v>334.31166185786134</c:v>
                </c:pt>
                <c:pt idx="30">
                  <c:v>328.9165214440327</c:v>
                </c:pt>
                <c:pt idx="31">
                  <c:v>318.85187095168027</c:v>
                </c:pt>
                <c:pt idx="32">
                  <c:v>312.38717475195347</c:v>
                </c:pt>
                <c:pt idx="33">
                  <c:v>307.87750958331361</c:v>
                </c:pt>
                <c:pt idx="34">
                  <c:v>306.6152849740933</c:v>
                </c:pt>
              </c:numCache>
            </c:numRef>
          </c:val>
          <c:smooth val="0"/>
          <c:extLst>
            <c:ext xmlns:c16="http://schemas.microsoft.com/office/drawing/2014/chart" uri="{C3380CC4-5D6E-409C-BE32-E72D297353CC}">
              <c16:uniqueId val="{00000009-AD67-4533-8C42-36174A9B3F14}"/>
            </c:ext>
          </c:extLst>
        </c:ser>
        <c:ser>
          <c:idx val="13"/>
          <c:order val="10"/>
          <c:tx>
            <c:v>Georgia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TANF_state!$H$352:$H$386</c:f>
              <c:numCache>
                <c:formatCode>General</c:formatCode>
                <c:ptCount val="35"/>
                <c:pt idx="0">
                  <c:v>471.35693206091372</c:v>
                </c:pt>
                <c:pt idx="1">
                  <c:v>427.12656677092917</c:v>
                </c:pt>
                <c:pt idx="2">
                  <c:v>448.93923462738303</c:v>
                </c:pt>
                <c:pt idx="3">
                  <c:v>461.13942038622997</c:v>
                </c:pt>
                <c:pt idx="4">
                  <c:v>460.06852408688667</c:v>
                </c:pt>
                <c:pt idx="5">
                  <c:v>457.53789414141409</c:v>
                </c:pt>
                <c:pt idx="6">
                  <c:v>481.55339859649126</c:v>
                </c:pt>
                <c:pt idx="7">
                  <c:v>533.28920111846946</c:v>
                </c:pt>
                <c:pt idx="8">
                  <c:v>526.18878753356887</c:v>
                </c:pt>
                <c:pt idx="9">
                  <c:v>515.42430505731613</c:v>
                </c:pt>
                <c:pt idx="10">
                  <c:v>494.47683401151625</c:v>
                </c:pt>
                <c:pt idx="11">
                  <c:v>486.60798133824426</c:v>
                </c:pt>
                <c:pt idx="12">
                  <c:v>472.38779086435409</c:v>
                </c:pt>
                <c:pt idx="13">
                  <c:v>458.65748829251817</c:v>
                </c:pt>
                <c:pt idx="14">
                  <c:v>447.20652535943913</c:v>
                </c:pt>
                <c:pt idx="15">
                  <c:v>434.8819360778798</c:v>
                </c:pt>
                <c:pt idx="16">
                  <c:v>422.42166985340981</c:v>
                </c:pt>
                <c:pt idx="17">
                  <c:v>412.94679127725857</c:v>
                </c:pt>
                <c:pt idx="18">
                  <c:v>406.6132515337423</c:v>
                </c:pt>
                <c:pt idx="19">
                  <c:v>397.82689075630253</c:v>
                </c:pt>
                <c:pt idx="20">
                  <c:v>384.88943089430899</c:v>
                </c:pt>
                <c:pt idx="21">
                  <c:v>374.24031620553359</c:v>
                </c:pt>
                <c:pt idx="22">
                  <c:v>368.41556420233462</c:v>
                </c:pt>
                <c:pt idx="23">
                  <c:v>360.20630434782612</c:v>
                </c:pt>
                <c:pt idx="24">
                  <c:v>350.8626786659608</c:v>
                </c:pt>
                <c:pt idx="25">
                  <c:v>339.36487455197124</c:v>
                </c:pt>
                <c:pt idx="26">
                  <c:v>328.75972222222225</c:v>
                </c:pt>
                <c:pt idx="27">
                  <c:v>319.65525556809519</c:v>
                </c:pt>
                <c:pt idx="28">
                  <c:v>307.83574776013342</c:v>
                </c:pt>
                <c:pt idx="29">
                  <c:v>308.93486904356826</c:v>
                </c:pt>
                <c:pt idx="30">
                  <c:v>303.94926074036022</c:v>
                </c:pt>
                <c:pt idx="31">
                  <c:v>294.64859361871441</c:v>
                </c:pt>
                <c:pt idx="32">
                  <c:v>288.67461693249828</c:v>
                </c:pt>
                <c:pt idx="33">
                  <c:v>284.50726958193997</c:v>
                </c:pt>
                <c:pt idx="34">
                  <c:v>283.3408574018024</c:v>
                </c:pt>
              </c:numCache>
            </c:numRef>
          </c:val>
          <c:smooth val="0"/>
          <c:extLst>
            <c:ext xmlns:c16="http://schemas.microsoft.com/office/drawing/2014/chart" uri="{C3380CC4-5D6E-409C-BE32-E72D297353CC}">
              <c16:uniqueId val="{0000000A-AD67-4533-8C42-36174A9B3F14}"/>
            </c:ext>
          </c:extLst>
        </c:ser>
        <c:ser>
          <c:idx val="14"/>
          <c:order val="11"/>
          <c:tx>
            <c:v>Hawaii</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TANF_state!$H$387:$H$421</c:f>
              <c:numCache>
                <c:formatCode>General</c:formatCode>
                <c:ptCount val="35"/>
                <c:pt idx="0">
                  <c:v>1345.0917329543147</c:v>
                </c:pt>
                <c:pt idx="1">
                  <c:v>1218.8733734682612</c:v>
                </c:pt>
                <c:pt idx="2">
                  <c:v>1148.1068951126517</c:v>
                </c:pt>
                <c:pt idx="3">
                  <c:v>1112.4394264987404</c:v>
                </c:pt>
                <c:pt idx="4">
                  <c:v>1065.9013330329849</c:v>
                </c:pt>
                <c:pt idx="5">
                  <c:v>1029.4602618181816</c:v>
                </c:pt>
                <c:pt idx="6">
                  <c:v>1010.6143073684211</c:v>
                </c:pt>
                <c:pt idx="7">
                  <c:v>974.919320794702</c:v>
                </c:pt>
                <c:pt idx="8">
                  <c:v>1030.3696790106007</c:v>
                </c:pt>
                <c:pt idx="9">
                  <c:v>1063.3012515441671</c:v>
                </c:pt>
                <c:pt idx="10">
                  <c:v>1090.3848134612922</c:v>
                </c:pt>
                <c:pt idx="11">
                  <c:v>1098.3437293063228</c:v>
                </c:pt>
                <c:pt idx="12">
                  <c:v>1123.6081025559279</c:v>
                </c:pt>
                <c:pt idx="13">
                  <c:v>1135.1772835239824</c:v>
                </c:pt>
                <c:pt idx="14">
                  <c:v>1137.1823073425737</c:v>
                </c:pt>
                <c:pt idx="15">
                  <c:v>1105.84263745518</c:v>
                </c:pt>
                <c:pt idx="16">
                  <c:v>1074.1579604843851</c:v>
                </c:pt>
                <c:pt idx="17">
                  <c:v>1050.0646978193147</c:v>
                </c:pt>
                <c:pt idx="18">
                  <c:v>827.74840490797544</c:v>
                </c:pt>
                <c:pt idx="19">
                  <c:v>809.86188475390156</c:v>
                </c:pt>
                <c:pt idx="20">
                  <c:v>783.52491289198611</c:v>
                </c:pt>
                <c:pt idx="21">
                  <c:v>761.84635798983618</c:v>
                </c:pt>
                <c:pt idx="22">
                  <c:v>749.98882712618115</c:v>
                </c:pt>
                <c:pt idx="23">
                  <c:v>733.27711956521739</c:v>
                </c:pt>
                <c:pt idx="24">
                  <c:v>714.25616728427735</c:v>
                </c:pt>
                <c:pt idx="25">
                  <c:v>690.84992319508433</c:v>
                </c:pt>
                <c:pt idx="26">
                  <c:v>669.26086309523816</c:v>
                </c:pt>
                <c:pt idx="27">
                  <c:v>650.72677026362237</c:v>
                </c:pt>
                <c:pt idx="28">
                  <c:v>699.2269127694459</c:v>
                </c:pt>
                <c:pt idx="29">
                  <c:v>701.72348825610504</c:v>
                </c:pt>
                <c:pt idx="30">
                  <c:v>662.17517518435625</c:v>
                </c:pt>
                <c:pt idx="31">
                  <c:v>641.91300752648499</c:v>
                </c:pt>
                <c:pt idx="32">
                  <c:v>628.8982726029426</c:v>
                </c:pt>
                <c:pt idx="33">
                  <c:v>619.8194087320835</c:v>
                </c:pt>
                <c:pt idx="34">
                  <c:v>617.27829648249804</c:v>
                </c:pt>
              </c:numCache>
            </c:numRef>
          </c:val>
          <c:smooth val="0"/>
          <c:extLst>
            <c:ext xmlns:c16="http://schemas.microsoft.com/office/drawing/2014/chart" uri="{C3380CC4-5D6E-409C-BE32-E72D297353CC}">
              <c16:uniqueId val="{0000000B-AD67-4533-8C42-36174A9B3F14}"/>
            </c:ext>
          </c:extLst>
        </c:ser>
        <c:ser>
          <c:idx val="15"/>
          <c:order val="12"/>
          <c:tx>
            <c:v>Iowa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TANF_state!$H$422:$H$456</c:f>
              <c:numCache>
                <c:formatCode>General</c:formatCode>
                <c:ptCount val="35"/>
                <c:pt idx="0">
                  <c:v>1034.685948426396</c:v>
                </c:pt>
                <c:pt idx="1">
                  <c:v>937.59490266789328</c:v>
                </c:pt>
                <c:pt idx="2">
                  <c:v>883.15915008665513</c:v>
                </c:pt>
                <c:pt idx="3">
                  <c:v>855.72263576826185</c:v>
                </c:pt>
                <c:pt idx="4">
                  <c:v>819.92410233306532</c:v>
                </c:pt>
                <c:pt idx="5">
                  <c:v>791.8925090909089</c:v>
                </c:pt>
                <c:pt idx="6">
                  <c:v>822.74369894736844</c:v>
                </c:pt>
                <c:pt idx="7">
                  <c:v>793.68431885209714</c:v>
                </c:pt>
                <c:pt idx="8">
                  <c:v>762.27349068551234</c:v>
                </c:pt>
                <c:pt idx="9">
                  <c:v>752.13768960215771</c:v>
                </c:pt>
                <c:pt idx="10">
                  <c:v>742.62088624440173</c:v>
                </c:pt>
                <c:pt idx="11">
                  <c:v>740.33928589318589</c:v>
                </c:pt>
                <c:pt idx="12">
                  <c:v>718.70428181505304</c:v>
                </c:pt>
                <c:pt idx="13">
                  <c:v>697.81460718790265</c:v>
                </c:pt>
                <c:pt idx="14">
                  <c:v>680.39278501114666</c:v>
                </c:pt>
                <c:pt idx="15">
                  <c:v>661.64180274705996</c:v>
                </c:pt>
                <c:pt idx="16">
                  <c:v>642.68439770554494</c:v>
                </c:pt>
                <c:pt idx="17">
                  <c:v>628.26904672897194</c:v>
                </c:pt>
                <c:pt idx="18">
                  <c:v>618.63301840490794</c:v>
                </c:pt>
                <c:pt idx="19">
                  <c:v>605.26519807923171</c:v>
                </c:pt>
                <c:pt idx="20">
                  <c:v>585.58177700348438</c:v>
                </c:pt>
                <c:pt idx="21">
                  <c:v>569.37990965556185</c:v>
                </c:pt>
                <c:pt idx="22">
                  <c:v>560.51796553640906</c:v>
                </c:pt>
                <c:pt idx="23">
                  <c:v>548.02816304347823</c:v>
                </c:pt>
                <c:pt idx="24">
                  <c:v>533.81250397035467</c:v>
                </c:pt>
                <c:pt idx="25">
                  <c:v>516.31941628264201</c:v>
                </c:pt>
                <c:pt idx="26">
                  <c:v>500.18443452380956</c:v>
                </c:pt>
                <c:pt idx="27">
                  <c:v>486.332638828602</c:v>
                </c:pt>
                <c:pt idx="28">
                  <c:v>468.3501019493458</c:v>
                </c:pt>
                <c:pt idx="29">
                  <c:v>470.02233647342882</c:v>
                </c:pt>
                <c:pt idx="30">
                  <c:v>462.43708955497664</c:v>
                </c:pt>
                <c:pt idx="31">
                  <c:v>448.28678886275839</c:v>
                </c:pt>
                <c:pt idx="32">
                  <c:v>439.19781004730095</c:v>
                </c:pt>
                <c:pt idx="33">
                  <c:v>432.8574887210944</c:v>
                </c:pt>
                <c:pt idx="34">
                  <c:v>431.08287590417075</c:v>
                </c:pt>
              </c:numCache>
            </c:numRef>
          </c:val>
          <c:smooth val="0"/>
          <c:extLst>
            <c:ext xmlns:c16="http://schemas.microsoft.com/office/drawing/2014/chart" uri="{C3380CC4-5D6E-409C-BE32-E72D297353CC}">
              <c16:uniqueId val="{0000000C-AD67-4533-8C42-36174A9B3F14}"/>
            </c:ext>
          </c:extLst>
        </c:ser>
        <c:ser>
          <c:idx val="16"/>
          <c:order val="13"/>
          <c:tx>
            <c:v>Idaho</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TANF_state!$H$457:$H$491</c:f>
              <c:numCache>
                <c:formatCode>General</c:formatCode>
                <c:ptCount val="35"/>
                <c:pt idx="0">
                  <c:v>928.34322594923856</c:v>
                </c:pt>
                <c:pt idx="1">
                  <c:v>841.23098211591537</c:v>
                </c:pt>
                <c:pt idx="2">
                  <c:v>748.23205771230505</c:v>
                </c:pt>
                <c:pt idx="3">
                  <c:v>724.98723308144406</c:v>
                </c:pt>
                <c:pt idx="4">
                  <c:v>694.6579200321803</c:v>
                </c:pt>
                <c:pt idx="5">
                  <c:v>668.70922989898975</c:v>
                </c:pt>
                <c:pt idx="6">
                  <c:v>656.46741333333341</c:v>
                </c:pt>
                <c:pt idx="7">
                  <c:v>633.28092632818243</c:v>
                </c:pt>
                <c:pt idx="8">
                  <c:v>608.21821828975271</c:v>
                </c:pt>
                <c:pt idx="9">
                  <c:v>580.32958791638555</c:v>
                </c:pt>
                <c:pt idx="10">
                  <c:v>574.17273399872033</c:v>
                </c:pt>
                <c:pt idx="11">
                  <c:v>550.90975030079801</c:v>
                </c:pt>
                <c:pt idx="12">
                  <c:v>531.43626472239828</c:v>
                </c:pt>
                <c:pt idx="13">
                  <c:v>515.98967432908296</c:v>
                </c:pt>
                <c:pt idx="14">
                  <c:v>506.301673353365</c:v>
                </c:pt>
                <c:pt idx="15">
                  <c:v>492.34847763102817</c:v>
                </c:pt>
                <c:pt idx="16">
                  <c:v>478.24167622689612</c:v>
                </c:pt>
                <c:pt idx="17">
                  <c:v>467.51476012461058</c:v>
                </c:pt>
                <c:pt idx="18">
                  <c:v>400.80449079754595</c:v>
                </c:pt>
                <c:pt idx="19">
                  <c:v>392.14364945978394</c:v>
                </c:pt>
                <c:pt idx="20">
                  <c:v>402.75929732868758</c:v>
                </c:pt>
                <c:pt idx="21">
                  <c:v>391.61575945793334</c:v>
                </c:pt>
                <c:pt idx="22">
                  <c:v>385.52057254030012</c:v>
                </c:pt>
                <c:pt idx="23">
                  <c:v>397.51338586956524</c:v>
                </c:pt>
                <c:pt idx="24">
                  <c:v>387.2020275277925</c:v>
                </c:pt>
                <c:pt idx="25">
                  <c:v>374.51337941628259</c:v>
                </c:pt>
                <c:pt idx="26">
                  <c:v>362.8098363095238</c:v>
                </c:pt>
                <c:pt idx="27">
                  <c:v>352.7624070376479</c:v>
                </c:pt>
                <c:pt idx="28">
                  <c:v>339.71873592100434</c:v>
                </c:pt>
                <c:pt idx="29">
                  <c:v>340.93169476593778</c:v>
                </c:pt>
                <c:pt idx="30">
                  <c:v>335.42971988846898</c:v>
                </c:pt>
                <c:pt idx="31">
                  <c:v>325.165769386367</c:v>
                </c:pt>
                <c:pt idx="32">
                  <c:v>318.57305940050702</c:v>
                </c:pt>
                <c:pt idx="33">
                  <c:v>313.97409393149809</c:v>
                </c:pt>
                <c:pt idx="34">
                  <c:v>312.68687477556051</c:v>
                </c:pt>
              </c:numCache>
            </c:numRef>
          </c:val>
          <c:smooth val="0"/>
          <c:extLst>
            <c:ext xmlns:c16="http://schemas.microsoft.com/office/drawing/2014/chart" uri="{C3380CC4-5D6E-409C-BE32-E72D297353CC}">
              <c16:uniqueId val="{0000000D-AD67-4533-8C42-36174A9B3F14}"/>
            </c:ext>
          </c:extLst>
        </c:ser>
        <c:ser>
          <c:idx val="17"/>
          <c:order val="14"/>
          <c:tx>
            <c:v>Illinois</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TANF_state!$H$492:$H$526</c:f>
              <c:numCache>
                <c:formatCode>General</c:formatCode>
                <c:ptCount val="35"/>
                <c:pt idx="0">
                  <c:v>827.74875874111672</c:v>
                </c:pt>
                <c:pt idx="1">
                  <c:v>786.53794612695492</c:v>
                </c:pt>
                <c:pt idx="2">
                  <c:v>740.87239812824964</c:v>
                </c:pt>
                <c:pt idx="3">
                  <c:v>717.85621111670855</c:v>
                </c:pt>
                <c:pt idx="4">
                  <c:v>687.82521917940483</c:v>
                </c:pt>
                <c:pt idx="5">
                  <c:v>664.309827070707</c:v>
                </c:pt>
                <c:pt idx="6">
                  <c:v>736.36640771929831</c:v>
                </c:pt>
                <c:pt idx="7">
                  <c:v>712.44104211920535</c:v>
                </c:pt>
                <c:pt idx="8">
                  <c:v>684.24549557597174</c:v>
                </c:pt>
                <c:pt idx="9">
                  <c:v>652.87078640593381</c:v>
                </c:pt>
                <c:pt idx="10">
                  <c:v>664.73625671145226</c:v>
                </c:pt>
                <c:pt idx="11">
                  <c:v>637.80403268262728</c:v>
                </c:pt>
                <c:pt idx="12">
                  <c:v>619.16542588292123</c:v>
                </c:pt>
                <c:pt idx="13">
                  <c:v>601.16892215483631</c:v>
                </c:pt>
                <c:pt idx="14">
                  <c:v>586.15998145326489</c:v>
                </c:pt>
                <c:pt idx="15">
                  <c:v>585.53746393343101</c:v>
                </c:pt>
                <c:pt idx="16">
                  <c:v>568.76060548119824</c:v>
                </c:pt>
                <c:pt idx="17">
                  <c:v>556.00335825545164</c:v>
                </c:pt>
                <c:pt idx="18">
                  <c:v>547.47569938650304</c:v>
                </c:pt>
                <c:pt idx="19">
                  <c:v>535.64549219687876</c:v>
                </c:pt>
                <c:pt idx="20">
                  <c:v>518.22612659698029</c:v>
                </c:pt>
                <c:pt idx="21">
                  <c:v>503.88785431959343</c:v>
                </c:pt>
                <c:pt idx="22">
                  <c:v>496.04524180100054</c:v>
                </c:pt>
                <c:pt idx="23">
                  <c:v>509.4346304347826</c:v>
                </c:pt>
                <c:pt idx="24">
                  <c:v>496.22007411328747</c:v>
                </c:pt>
                <c:pt idx="25">
                  <c:v>476.32284178187393</c:v>
                </c:pt>
                <c:pt idx="26">
                  <c:v>464.96017857142857</c:v>
                </c:pt>
                <c:pt idx="27">
                  <c:v>452.08386144630606</c:v>
                </c:pt>
                <c:pt idx="28">
                  <c:v>435.36770040361722</c:v>
                </c:pt>
                <c:pt idx="29">
                  <c:v>476.64236938150526</c:v>
                </c:pt>
                <c:pt idx="30">
                  <c:v>468.95028799941292</c:v>
                </c:pt>
                <c:pt idx="31">
                  <c:v>454.60068729744512</c:v>
                </c:pt>
                <c:pt idx="32">
                  <c:v>445.38369469585444</c:v>
                </c:pt>
                <c:pt idx="33">
                  <c:v>438.95407306927882</c:v>
                </c:pt>
                <c:pt idx="34">
                  <c:v>437.15446570563796</c:v>
                </c:pt>
              </c:numCache>
            </c:numRef>
          </c:val>
          <c:smooth val="0"/>
          <c:extLst>
            <c:ext xmlns:c16="http://schemas.microsoft.com/office/drawing/2014/chart" uri="{C3380CC4-5D6E-409C-BE32-E72D297353CC}">
              <c16:uniqueId val="{0000000E-AD67-4533-8C42-36174A9B3F14}"/>
            </c:ext>
          </c:extLst>
        </c:ser>
        <c:ser>
          <c:idx val="18"/>
          <c:order val="15"/>
          <c:tx>
            <c:v>Indiana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TANF_state!$H$527:$H$561</c:f>
              <c:numCache>
                <c:formatCode>General</c:formatCode>
                <c:ptCount val="35"/>
                <c:pt idx="0">
                  <c:v>732.90254680203043</c:v>
                </c:pt>
                <c:pt idx="1">
                  <c:v>664.12972272309105</c:v>
                </c:pt>
                <c:pt idx="2">
                  <c:v>625.57106464471406</c:v>
                </c:pt>
                <c:pt idx="3">
                  <c:v>606.13686700251878</c:v>
                </c:pt>
                <c:pt idx="4">
                  <c:v>587.61227333869681</c:v>
                </c:pt>
                <c:pt idx="5">
                  <c:v>563.12356202020192</c:v>
                </c:pt>
                <c:pt idx="6">
                  <c:v>552.81466385964916</c:v>
                </c:pt>
                <c:pt idx="7">
                  <c:v>533.28920111846946</c:v>
                </c:pt>
                <c:pt idx="8">
                  <c:v>576.20673311660778</c:v>
                </c:pt>
                <c:pt idx="9">
                  <c:v>549.78592539447061</c:v>
                </c:pt>
                <c:pt idx="10">
                  <c:v>521.64589082533587</c:v>
                </c:pt>
                <c:pt idx="11">
                  <c:v>500.51106651933696</c:v>
                </c:pt>
                <c:pt idx="12">
                  <c:v>485.8845848890499</c:v>
                </c:pt>
                <c:pt idx="13">
                  <c:v>471.76198795801872</c:v>
                </c:pt>
                <c:pt idx="14">
                  <c:v>459.9838546554231</c:v>
                </c:pt>
                <c:pt idx="15">
                  <c:v>447.30713425153351</c:v>
                </c:pt>
                <c:pt idx="16">
                  <c:v>434.49086042065011</c:v>
                </c:pt>
                <c:pt idx="17">
                  <c:v>424.74527102803734</c:v>
                </c:pt>
                <c:pt idx="18">
                  <c:v>418.23077300613494</c:v>
                </c:pt>
                <c:pt idx="19">
                  <c:v>409.19337334933977</c:v>
                </c:pt>
                <c:pt idx="20">
                  <c:v>395.88627177700351</c:v>
                </c:pt>
                <c:pt idx="21">
                  <c:v>384.93289666854884</c:v>
                </c:pt>
                <c:pt idx="22">
                  <c:v>378.94172317954417</c:v>
                </c:pt>
                <c:pt idx="23">
                  <c:v>370.49791304347826</c:v>
                </c:pt>
                <c:pt idx="24">
                  <c:v>360.88732662784543</c:v>
                </c:pt>
                <c:pt idx="25">
                  <c:v>349.06101382488475</c:v>
                </c:pt>
                <c:pt idx="26">
                  <c:v>338.15285714285716</c:v>
                </c:pt>
                <c:pt idx="27">
                  <c:v>328.7882628700408</c:v>
                </c:pt>
                <c:pt idx="28">
                  <c:v>316.63105483899437</c:v>
                </c:pt>
                <c:pt idx="29">
                  <c:v>317.76157958767021</c:v>
                </c:pt>
                <c:pt idx="30">
                  <c:v>312.63352533294199</c:v>
                </c:pt>
                <c:pt idx="31">
                  <c:v>303.06712486496343</c:v>
                </c:pt>
                <c:pt idx="32">
                  <c:v>296.92246313056967</c:v>
                </c:pt>
                <c:pt idx="33">
                  <c:v>292.63604871285258</c:v>
                </c:pt>
                <c:pt idx="34">
                  <c:v>291.43631047042533</c:v>
                </c:pt>
              </c:numCache>
            </c:numRef>
          </c:val>
          <c:smooth val="0"/>
          <c:extLst>
            <c:ext xmlns:c16="http://schemas.microsoft.com/office/drawing/2014/chart" uri="{C3380CC4-5D6E-409C-BE32-E72D297353CC}">
              <c16:uniqueId val="{0000000F-AD67-4533-8C42-36174A9B3F14}"/>
            </c:ext>
          </c:extLst>
        </c:ser>
        <c:ser>
          <c:idx val="19"/>
          <c:order val="16"/>
          <c:tx>
            <c:v>Kansas</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TANF_state!$H$562:$H$596</c:f>
              <c:numCache>
                <c:formatCode>General</c:formatCode>
                <c:ptCount val="35"/>
                <c:pt idx="0">
                  <c:v>991.57403390862942</c:v>
                </c:pt>
                <c:pt idx="1">
                  <c:v>898.52844839006445</c:v>
                </c:pt>
                <c:pt idx="2">
                  <c:v>865.98661105719248</c:v>
                </c:pt>
                <c:pt idx="3">
                  <c:v>865.23066505457587</c:v>
                </c:pt>
                <c:pt idx="4">
                  <c:v>829.03437013676603</c:v>
                </c:pt>
                <c:pt idx="5">
                  <c:v>820.48862747474732</c:v>
                </c:pt>
                <c:pt idx="6">
                  <c:v>850.81631859649133</c:v>
                </c:pt>
                <c:pt idx="7">
                  <c:v>839.51385957321565</c:v>
                </c:pt>
                <c:pt idx="8">
                  <c:v>818.29358973851595</c:v>
                </c:pt>
                <c:pt idx="9">
                  <c:v>815.13399355360741</c:v>
                </c:pt>
                <c:pt idx="10">
                  <c:v>740.80961579014706</c:v>
                </c:pt>
                <c:pt idx="11">
                  <c:v>710.79522988336396</c:v>
                </c:pt>
                <c:pt idx="12">
                  <c:v>711.9558848027051</c:v>
                </c:pt>
                <c:pt idx="13">
                  <c:v>702.7287945624654</c:v>
                </c:pt>
                <c:pt idx="14">
                  <c:v>685.18428349714065</c:v>
                </c:pt>
                <c:pt idx="15">
                  <c:v>625.91935799780561</c:v>
                </c:pt>
                <c:pt idx="16">
                  <c:v>647.21034416826001</c:v>
                </c:pt>
                <c:pt idx="17">
                  <c:v>632.693476635514</c:v>
                </c:pt>
                <c:pt idx="18">
                  <c:v>622.98958895705516</c:v>
                </c:pt>
                <c:pt idx="19">
                  <c:v>609.52762905162069</c:v>
                </c:pt>
                <c:pt idx="20">
                  <c:v>589.70559233449478</c:v>
                </c:pt>
                <c:pt idx="21">
                  <c:v>573.38962732919254</c:v>
                </c:pt>
                <c:pt idx="22">
                  <c:v>564.46527515286266</c:v>
                </c:pt>
                <c:pt idx="23">
                  <c:v>551.88751630434786</c:v>
                </c:pt>
                <c:pt idx="24">
                  <c:v>537.57174695606136</c:v>
                </c:pt>
                <c:pt idx="25">
                  <c:v>519.9554685099846</c:v>
                </c:pt>
                <c:pt idx="26">
                  <c:v>503.70686011904763</c:v>
                </c:pt>
                <c:pt idx="27">
                  <c:v>489.75751656683155</c:v>
                </c:pt>
                <c:pt idx="28">
                  <c:v>471.64834210391871</c:v>
                </c:pt>
                <c:pt idx="29">
                  <c:v>473.33235292746707</c:v>
                </c:pt>
                <c:pt idx="30">
                  <c:v>465.69368877719478</c:v>
                </c:pt>
                <c:pt idx="31">
                  <c:v>451.44373808010175</c:v>
                </c:pt>
                <c:pt idx="32">
                  <c:v>442.2907523715777</c:v>
                </c:pt>
                <c:pt idx="33">
                  <c:v>435.90578089518664</c:v>
                </c:pt>
                <c:pt idx="34">
                  <c:v>434.11867080490435</c:v>
                </c:pt>
              </c:numCache>
            </c:numRef>
          </c:val>
          <c:smooth val="0"/>
          <c:extLst>
            <c:ext xmlns:c16="http://schemas.microsoft.com/office/drawing/2014/chart" uri="{C3380CC4-5D6E-409C-BE32-E72D297353CC}">
              <c16:uniqueId val="{00000010-AD67-4533-8C42-36174A9B3F14}"/>
            </c:ext>
          </c:extLst>
        </c:ser>
        <c:ser>
          <c:idx val="20"/>
          <c:order val="17"/>
          <c:tx>
            <c:v>Kentucky</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TANF_state!$H$597:$H$631</c:f>
              <c:numCache>
                <c:formatCode>General</c:formatCode>
                <c:ptCount val="35"/>
                <c:pt idx="0">
                  <c:v>540.33599528934008</c:v>
                </c:pt>
                <c:pt idx="1">
                  <c:v>489.63289361545537</c:v>
                </c:pt>
                <c:pt idx="2">
                  <c:v>461.20533393414212</c:v>
                </c:pt>
                <c:pt idx="3">
                  <c:v>446.87737645675895</c:v>
                </c:pt>
                <c:pt idx="4">
                  <c:v>428.18258677393413</c:v>
                </c:pt>
                <c:pt idx="5">
                  <c:v>433.34117858585853</c:v>
                </c:pt>
                <c:pt idx="6">
                  <c:v>425.40815929824566</c:v>
                </c:pt>
                <c:pt idx="7">
                  <c:v>410.38270554819718</c:v>
                </c:pt>
                <c:pt idx="8">
                  <c:v>414.14858942756183</c:v>
                </c:pt>
                <c:pt idx="9">
                  <c:v>416.1574018610923</c:v>
                </c:pt>
                <c:pt idx="10">
                  <c:v>412.96966357005755</c:v>
                </c:pt>
                <c:pt idx="11">
                  <c:v>396.23792766114178</c:v>
                </c:pt>
                <c:pt idx="12">
                  <c:v>384.6586297038312</c:v>
                </c:pt>
                <c:pt idx="13">
                  <c:v>373.47824046676482</c:v>
                </c:pt>
                <c:pt idx="14">
                  <c:v>364.15388493554326</c:v>
                </c:pt>
                <c:pt idx="15">
                  <c:v>406.92524018715892</c:v>
                </c:pt>
                <c:pt idx="16">
                  <c:v>395.26599107711917</c:v>
                </c:pt>
                <c:pt idx="17">
                  <c:v>386.40021183800621</c:v>
                </c:pt>
                <c:pt idx="18">
                  <c:v>380.47382822085888</c:v>
                </c:pt>
                <c:pt idx="19">
                  <c:v>372.2523049219688</c:v>
                </c:pt>
                <c:pt idx="20">
                  <c:v>360.14653890824627</c:v>
                </c:pt>
                <c:pt idx="21">
                  <c:v>350.18201016374928</c:v>
                </c:pt>
                <c:pt idx="22">
                  <c:v>344.73170650361311</c:v>
                </c:pt>
                <c:pt idx="23">
                  <c:v>337.05018478260871</c:v>
                </c:pt>
                <c:pt idx="24">
                  <c:v>362.14040762308099</c:v>
                </c:pt>
                <c:pt idx="25">
                  <c:v>317.54856118791599</c:v>
                </c:pt>
                <c:pt idx="26">
                  <c:v>307.62516865079368</c:v>
                </c:pt>
                <c:pt idx="27">
                  <c:v>299.10598913871763</c:v>
                </c:pt>
                <c:pt idx="28">
                  <c:v>288.04630683269625</c:v>
                </c:pt>
                <c:pt idx="29">
                  <c:v>289.07477031933882</c:v>
                </c:pt>
                <c:pt idx="30">
                  <c:v>284.40966540705136</c:v>
                </c:pt>
                <c:pt idx="31">
                  <c:v>275.70689831465421</c:v>
                </c:pt>
                <c:pt idx="32">
                  <c:v>270.11696298683768</c:v>
                </c:pt>
                <c:pt idx="33">
                  <c:v>266.2175165373867</c:v>
                </c:pt>
                <c:pt idx="34">
                  <c:v>265.12608799740082</c:v>
                </c:pt>
              </c:numCache>
            </c:numRef>
          </c:val>
          <c:smooth val="0"/>
          <c:extLst>
            <c:ext xmlns:c16="http://schemas.microsoft.com/office/drawing/2014/chart" uri="{C3380CC4-5D6E-409C-BE32-E72D297353CC}">
              <c16:uniqueId val="{00000011-AD67-4533-8C42-36174A9B3F14}"/>
            </c:ext>
          </c:extLst>
        </c:ser>
        <c:ser>
          <c:idx val="21"/>
          <c:order val="18"/>
          <c:tx>
            <c:v>Louisiana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TANF_state!$H$632:$H$666</c:f>
              <c:numCache>
                <c:formatCode>General</c:formatCode>
                <c:ptCount val="35"/>
                <c:pt idx="0">
                  <c:v>436.86740044670051</c:v>
                </c:pt>
                <c:pt idx="1">
                  <c:v>450.56643933762649</c:v>
                </c:pt>
                <c:pt idx="2">
                  <c:v>424.40703601386485</c:v>
                </c:pt>
                <c:pt idx="3">
                  <c:v>451.63139109991596</c:v>
                </c:pt>
                <c:pt idx="4">
                  <c:v>432.73772067578449</c:v>
                </c:pt>
                <c:pt idx="5">
                  <c:v>417.94326868686863</c:v>
                </c:pt>
                <c:pt idx="6">
                  <c:v>410.29213333333337</c:v>
                </c:pt>
                <c:pt idx="7">
                  <c:v>395.80057895511408</c:v>
                </c:pt>
                <c:pt idx="8">
                  <c:v>380.13638643109539</c:v>
                </c:pt>
                <c:pt idx="9">
                  <c:v>362.70599244774098</c:v>
                </c:pt>
                <c:pt idx="10">
                  <c:v>344.1413863083813</c:v>
                </c:pt>
                <c:pt idx="11">
                  <c:v>330.19827305095146</c:v>
                </c:pt>
                <c:pt idx="12">
                  <c:v>320.54885808652597</c:v>
                </c:pt>
                <c:pt idx="13">
                  <c:v>311.23186705563734</c:v>
                </c:pt>
                <c:pt idx="14">
                  <c:v>303.46157077961942</c:v>
                </c:pt>
                <c:pt idx="15">
                  <c:v>295.09845662427557</c:v>
                </c:pt>
                <c:pt idx="16">
                  <c:v>286.64327597195665</c:v>
                </c:pt>
                <c:pt idx="17">
                  <c:v>280.21389408099685</c:v>
                </c:pt>
                <c:pt idx="18">
                  <c:v>275.91613496932513</c:v>
                </c:pt>
                <c:pt idx="19">
                  <c:v>269.95396158463387</c:v>
                </c:pt>
                <c:pt idx="20">
                  <c:v>261.17497096399535</c:v>
                </c:pt>
                <c:pt idx="21">
                  <c:v>320.77741389045735</c:v>
                </c:pt>
                <c:pt idx="22">
                  <c:v>315.78476931628683</c:v>
                </c:pt>
                <c:pt idx="23">
                  <c:v>308.74826086956523</c:v>
                </c:pt>
                <c:pt idx="24">
                  <c:v>300.73943885653784</c:v>
                </c:pt>
                <c:pt idx="25">
                  <c:v>290.88417818740396</c:v>
                </c:pt>
                <c:pt idx="26">
                  <c:v>281.79404761904766</c:v>
                </c:pt>
                <c:pt idx="27">
                  <c:v>273.9902190583673</c:v>
                </c:pt>
                <c:pt idx="28">
                  <c:v>263.85921236582863</c:v>
                </c:pt>
                <c:pt idx="29">
                  <c:v>264.80131632305847</c:v>
                </c:pt>
                <c:pt idx="30">
                  <c:v>260.52793777745165</c:v>
                </c:pt>
                <c:pt idx="31">
                  <c:v>252.5559373874695</c:v>
                </c:pt>
                <c:pt idx="32">
                  <c:v>247.43538594214135</c:v>
                </c:pt>
                <c:pt idx="33">
                  <c:v>243.86337392737713</c:v>
                </c:pt>
                <c:pt idx="34">
                  <c:v>242.86359205868774</c:v>
                </c:pt>
              </c:numCache>
            </c:numRef>
          </c:val>
          <c:smooth val="0"/>
          <c:extLst>
            <c:ext xmlns:c16="http://schemas.microsoft.com/office/drawing/2014/chart" uri="{C3380CC4-5D6E-409C-BE32-E72D297353CC}">
              <c16:uniqueId val="{00000012-AD67-4533-8C42-36174A9B3F14}"/>
            </c:ext>
          </c:extLst>
        </c:ser>
        <c:ser>
          <c:idx val="22"/>
          <c:order val="19"/>
          <c:tx>
            <c:v>Massachusetts</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TANF_state!$H$667:$H$701</c:f>
              <c:numCache>
                <c:formatCode>General</c:formatCode>
                <c:ptCount val="35"/>
                <c:pt idx="0">
                  <c:v>1089.2943734822334</c:v>
                </c:pt>
                <c:pt idx="1">
                  <c:v>987.07907808647656</c:v>
                </c:pt>
                <c:pt idx="2">
                  <c:v>929.77032745233976</c:v>
                </c:pt>
                <c:pt idx="3">
                  <c:v>900.88577487825341</c:v>
                </c:pt>
                <c:pt idx="4">
                  <c:v>863.19787440064374</c:v>
                </c:pt>
                <c:pt idx="5">
                  <c:v>871.0817599999998</c:v>
                </c:pt>
                <c:pt idx="6">
                  <c:v>932.87474526315793</c:v>
                </c:pt>
                <c:pt idx="7">
                  <c:v>1022.8320224576895</c:v>
                </c:pt>
                <c:pt idx="8">
                  <c:v>1020.3660898939929</c:v>
                </c:pt>
                <c:pt idx="9">
                  <c:v>1028.9396312070126</c:v>
                </c:pt>
                <c:pt idx="10">
                  <c:v>976.27477484325004</c:v>
                </c:pt>
                <c:pt idx="11">
                  <c:v>936.72036407612029</c:v>
                </c:pt>
                <c:pt idx="12">
                  <c:v>909.34649741388159</c:v>
                </c:pt>
                <c:pt idx="13">
                  <c:v>882.91566496309747</c:v>
                </c:pt>
                <c:pt idx="14">
                  <c:v>924.7592077968402</c:v>
                </c:pt>
                <c:pt idx="15">
                  <c:v>899.27371781818715</c:v>
                </c:pt>
                <c:pt idx="16">
                  <c:v>852.38658381134485</c:v>
                </c:pt>
                <c:pt idx="17">
                  <c:v>833.26763239875379</c:v>
                </c:pt>
                <c:pt idx="18">
                  <c:v>840.8181165644171</c:v>
                </c:pt>
                <c:pt idx="19">
                  <c:v>822.64917767106851</c:v>
                </c:pt>
                <c:pt idx="20">
                  <c:v>795.89635888501743</c:v>
                </c:pt>
                <c:pt idx="21">
                  <c:v>846.05042913608133</c:v>
                </c:pt>
                <c:pt idx="22">
                  <c:v>813.14578098943855</c:v>
                </c:pt>
                <c:pt idx="23">
                  <c:v>795.02677173913048</c:v>
                </c:pt>
                <c:pt idx="24">
                  <c:v>774.40405505558499</c:v>
                </c:pt>
                <c:pt idx="25">
                  <c:v>749.02675883256518</c:v>
                </c:pt>
                <c:pt idx="26">
                  <c:v>743.23180059523816</c:v>
                </c:pt>
                <c:pt idx="27">
                  <c:v>722.64920276644375</c:v>
                </c:pt>
                <c:pt idx="28">
                  <c:v>695.92867261487299</c:v>
                </c:pt>
                <c:pt idx="29">
                  <c:v>698.41347180206674</c:v>
                </c:pt>
                <c:pt idx="30">
                  <c:v>687.14243588802867</c:v>
                </c:pt>
                <c:pt idx="31">
                  <c:v>666.11628485945084</c:v>
                </c:pt>
                <c:pt idx="32">
                  <c:v>652.61083042239784</c:v>
                </c:pt>
                <c:pt idx="33">
                  <c:v>643.18964873345715</c:v>
                </c:pt>
                <c:pt idx="34">
                  <c:v>640.552724054789</c:v>
                </c:pt>
              </c:numCache>
            </c:numRef>
          </c:val>
          <c:smooth val="0"/>
          <c:extLst>
            <c:ext xmlns:c16="http://schemas.microsoft.com/office/drawing/2014/chart" uri="{C3380CC4-5D6E-409C-BE32-E72D297353CC}">
              <c16:uniqueId val="{00000013-AD67-4533-8C42-36174A9B3F14}"/>
            </c:ext>
          </c:extLst>
        </c:ser>
        <c:ser>
          <c:idx val="23"/>
          <c:order val="20"/>
          <c:tx>
            <c:v>Maryland</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TANF_state!$H$702:$H$736</c:f>
              <c:numCache>
                <c:formatCode>General</c:formatCode>
                <c:ptCount val="35"/>
                <c:pt idx="0">
                  <c:v>776.01446131979696</c:v>
                </c:pt>
                <c:pt idx="1">
                  <c:v>703.19617700091999</c:v>
                </c:pt>
                <c:pt idx="2">
                  <c:v>662.36936256499132</c:v>
                </c:pt>
                <c:pt idx="3">
                  <c:v>701.21715986565903</c:v>
                </c:pt>
                <c:pt idx="4">
                  <c:v>671.88225052292853</c:v>
                </c:pt>
                <c:pt idx="5">
                  <c:v>688.50654262626244</c:v>
                </c:pt>
                <c:pt idx="6">
                  <c:v>710.45322035087725</c:v>
                </c:pt>
                <c:pt idx="7">
                  <c:v>718.69052494481241</c:v>
                </c:pt>
                <c:pt idx="8">
                  <c:v>718.25769857243813</c:v>
                </c:pt>
                <c:pt idx="9">
                  <c:v>719.68504817262294</c:v>
                </c:pt>
                <c:pt idx="10">
                  <c:v>717.26309988483672</c:v>
                </c:pt>
                <c:pt idx="11">
                  <c:v>705.58157294045418</c:v>
                </c:pt>
                <c:pt idx="12">
                  <c:v>636.03641841379101</c:v>
                </c:pt>
                <c:pt idx="13">
                  <c:v>588.06442248933581</c:v>
                </c:pt>
                <c:pt idx="14">
                  <c:v>584.56281529126682</c:v>
                </c:pt>
                <c:pt idx="15">
                  <c:v>579.3248648466041</c:v>
                </c:pt>
                <c:pt idx="16">
                  <c:v>562.72601019757803</c:v>
                </c:pt>
                <c:pt idx="17">
                  <c:v>556.00335825545164</c:v>
                </c:pt>
                <c:pt idx="18">
                  <c:v>563.44979141104284</c:v>
                </c:pt>
                <c:pt idx="19">
                  <c:v>566.90331932773108</c:v>
                </c:pt>
                <c:pt idx="20">
                  <c:v>573.21033101045305</c:v>
                </c:pt>
                <c:pt idx="21">
                  <c:v>586.75535290796154</c:v>
                </c:pt>
                <c:pt idx="22">
                  <c:v>621.04337965536399</c:v>
                </c:pt>
                <c:pt idx="23">
                  <c:v>608.49136413043482</c:v>
                </c:pt>
                <c:pt idx="24">
                  <c:v>597.719634727369</c:v>
                </c:pt>
                <c:pt idx="25">
                  <c:v>584.1923911930362</c:v>
                </c:pt>
                <c:pt idx="26">
                  <c:v>575.32951388888887</c:v>
                </c:pt>
                <c:pt idx="27">
                  <c:v>626.75262609601521</c:v>
                </c:pt>
                <c:pt idx="28">
                  <c:v>621.16856244455494</c:v>
                </c:pt>
                <c:pt idx="29">
                  <c:v>633.31648153931485</c:v>
                </c:pt>
                <c:pt idx="30">
                  <c:v>623.09598451773854</c:v>
                </c:pt>
                <c:pt idx="31">
                  <c:v>604.02961691836458</c:v>
                </c:pt>
                <c:pt idx="32">
                  <c:v>591.78296471162139</c:v>
                </c:pt>
                <c:pt idx="33">
                  <c:v>585.27209742570517</c:v>
                </c:pt>
                <c:pt idx="34">
                  <c:v>631.44533935258812</c:v>
                </c:pt>
              </c:numCache>
            </c:numRef>
          </c:val>
          <c:smooth val="0"/>
          <c:extLst>
            <c:ext xmlns:c16="http://schemas.microsoft.com/office/drawing/2014/chart" uri="{C3380CC4-5D6E-409C-BE32-E72D297353CC}">
              <c16:uniqueId val="{00000014-AD67-4533-8C42-36174A9B3F14}"/>
            </c:ext>
          </c:extLst>
        </c:ser>
        <c:ser>
          <c:idx val="24"/>
          <c:order val="21"/>
          <c:tx>
            <c:v>Maine</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TANF_state!$H$737:$H$771</c:f>
              <c:numCache>
                <c:formatCode>General</c:formatCode>
                <c:ptCount val="35"/>
                <c:pt idx="0">
                  <c:v>804.75573766497462</c:v>
                </c:pt>
                <c:pt idx="1">
                  <c:v>729.24047985280595</c:v>
                </c:pt>
                <c:pt idx="2">
                  <c:v>738.4191782668978</c:v>
                </c:pt>
                <c:pt idx="3">
                  <c:v>772.52737951301413</c:v>
                </c:pt>
                <c:pt idx="4">
                  <c:v>776.6503302654869</c:v>
                </c:pt>
                <c:pt idx="5">
                  <c:v>813.88952323232309</c:v>
                </c:pt>
                <c:pt idx="6">
                  <c:v>840.01915719298256</c:v>
                </c:pt>
                <c:pt idx="7">
                  <c:v>843.68018145695362</c:v>
                </c:pt>
                <c:pt idx="8">
                  <c:v>832.29861450176679</c:v>
                </c:pt>
                <c:pt idx="9">
                  <c:v>836.13276153742402</c:v>
                </c:pt>
                <c:pt idx="10">
                  <c:v>820.50551577735109</c:v>
                </c:pt>
                <c:pt idx="11">
                  <c:v>787.26219837937379</c:v>
                </c:pt>
                <c:pt idx="12">
                  <c:v>764.25596164840147</c:v>
                </c:pt>
                <c:pt idx="13">
                  <c:v>742.04229355896689</c:v>
                </c:pt>
                <c:pt idx="14">
                  <c:v>667.61545571516274</c:v>
                </c:pt>
                <c:pt idx="15">
                  <c:v>649.21660457340624</c:v>
                </c:pt>
                <c:pt idx="16">
                  <c:v>630.61520713830464</c:v>
                </c:pt>
                <c:pt idx="17">
                  <c:v>616.47056697819312</c:v>
                </c:pt>
                <c:pt idx="18">
                  <c:v>607.01549693251525</c:v>
                </c:pt>
                <c:pt idx="19">
                  <c:v>623.73573229291719</c:v>
                </c:pt>
                <c:pt idx="20">
                  <c:v>633.69295586527301</c:v>
                </c:pt>
                <c:pt idx="21">
                  <c:v>616.15994918125352</c:v>
                </c:pt>
                <c:pt idx="22">
                  <c:v>638.14838799332961</c:v>
                </c:pt>
                <c:pt idx="23">
                  <c:v>623.92877717391309</c:v>
                </c:pt>
                <c:pt idx="24">
                  <c:v>607.74428268925362</c:v>
                </c:pt>
                <c:pt idx="25">
                  <c:v>587.82844342037879</c:v>
                </c:pt>
                <c:pt idx="26">
                  <c:v>569.45880456349209</c:v>
                </c:pt>
                <c:pt idx="27">
                  <c:v>553.68856768045066</c:v>
                </c:pt>
                <c:pt idx="28">
                  <c:v>533.21549165594536</c:v>
                </c:pt>
                <c:pt idx="29">
                  <c:v>535.11932673618071</c:v>
                </c:pt>
                <c:pt idx="30">
                  <c:v>526.48354092526688</c:v>
                </c:pt>
                <c:pt idx="31">
                  <c:v>510.37345680384465</c:v>
                </c:pt>
                <c:pt idx="32">
                  <c:v>500.02567575807734</c:v>
                </c:pt>
                <c:pt idx="33">
                  <c:v>492.80723481157463</c:v>
                </c:pt>
                <c:pt idx="34">
                  <c:v>490.78684228526481</c:v>
                </c:pt>
              </c:numCache>
            </c:numRef>
          </c:val>
          <c:smooth val="0"/>
          <c:extLst>
            <c:ext xmlns:c16="http://schemas.microsoft.com/office/drawing/2014/chart" uri="{C3380CC4-5D6E-409C-BE32-E72D297353CC}">
              <c16:uniqueId val="{00000015-AD67-4533-8C42-36174A9B3F14}"/>
            </c:ext>
          </c:extLst>
        </c:ser>
        <c:ser>
          <c:idx val="25"/>
          <c:order val="22"/>
          <c:tx>
            <c:v>Michigan</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TANF_state!$H$772:$H$806</c:f>
              <c:numCache>
                <c:formatCode>General</c:formatCode>
                <c:ptCount val="35"/>
                <c:pt idx="0">
                  <c:v>1221.5042446700506</c:v>
                </c:pt>
                <c:pt idx="1">
                  <c:v>1125.1138832014719</c:v>
                </c:pt>
                <c:pt idx="2">
                  <c:v>1069.6038595493935</c:v>
                </c:pt>
                <c:pt idx="3">
                  <c:v>1081.5383313182199</c:v>
                </c:pt>
                <c:pt idx="4">
                  <c:v>952.02298548672582</c:v>
                </c:pt>
                <c:pt idx="5">
                  <c:v>917.27548969696954</c:v>
                </c:pt>
                <c:pt idx="6">
                  <c:v>1049.4840884210528</c:v>
                </c:pt>
                <c:pt idx="7">
                  <c:v>985.33512550404714</c:v>
                </c:pt>
                <c:pt idx="8">
                  <c:v>1056.3790107137809</c:v>
                </c:pt>
                <c:pt idx="9">
                  <c:v>979.30617960890072</c:v>
                </c:pt>
                <c:pt idx="10">
                  <c:v>934.61555439539336</c:v>
                </c:pt>
                <c:pt idx="11">
                  <c:v>912.38996500920803</c:v>
                </c:pt>
                <c:pt idx="12">
                  <c:v>774.37855716692331</c:v>
                </c:pt>
                <c:pt idx="13">
                  <c:v>751.87066830809226</c:v>
                </c:pt>
                <c:pt idx="14">
                  <c:v>733.09926835708052</c:v>
                </c:pt>
                <c:pt idx="15">
                  <c:v>712.89574521338147</c:v>
                </c:pt>
                <c:pt idx="16">
                  <c:v>692.46980879541104</c:v>
                </c:pt>
                <c:pt idx="17">
                  <c:v>676.93777570093459</c:v>
                </c:pt>
                <c:pt idx="18">
                  <c:v>666.55529447852757</c:v>
                </c:pt>
                <c:pt idx="19">
                  <c:v>652.15193877551019</c:v>
                </c:pt>
                <c:pt idx="20">
                  <c:v>630.9437456445994</c:v>
                </c:pt>
                <c:pt idx="21">
                  <c:v>613.48680406549965</c:v>
                </c:pt>
                <c:pt idx="22">
                  <c:v>603.93837131739849</c:v>
                </c:pt>
                <c:pt idx="23">
                  <c:v>590.48104891304354</c:v>
                </c:pt>
                <c:pt idx="24">
                  <c:v>575.16417681312862</c:v>
                </c:pt>
                <c:pt idx="25">
                  <c:v>556.31599078341003</c:v>
                </c:pt>
                <c:pt idx="26">
                  <c:v>574.1553720238096</c:v>
                </c:pt>
                <c:pt idx="27">
                  <c:v>558.25507133142344</c:v>
                </c:pt>
                <c:pt idx="28">
                  <c:v>537.61314519537586</c:v>
                </c:pt>
                <c:pt idx="29">
                  <c:v>542.84269846226994</c:v>
                </c:pt>
                <c:pt idx="30">
                  <c:v>534.08227244377588</c:v>
                </c:pt>
                <c:pt idx="31">
                  <c:v>517.73967164431247</c:v>
                </c:pt>
                <c:pt idx="32">
                  <c:v>507.24254118138981</c:v>
                </c:pt>
                <c:pt idx="33">
                  <c:v>499.91991655112315</c:v>
                </c:pt>
                <c:pt idx="34">
                  <c:v>497.87036372030991</c:v>
                </c:pt>
              </c:numCache>
            </c:numRef>
          </c:val>
          <c:smooth val="0"/>
          <c:extLst>
            <c:ext xmlns:c16="http://schemas.microsoft.com/office/drawing/2014/chart" uri="{C3380CC4-5D6E-409C-BE32-E72D297353CC}">
              <c16:uniqueId val="{00000016-AD67-4533-8C42-36174A9B3F14}"/>
            </c:ext>
          </c:extLst>
        </c:ser>
        <c:ser>
          <c:idx val="26"/>
          <c:order val="23"/>
          <c:tx>
            <c:v>Minnesota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TANF_state!$H$807:$H$841</c:f>
              <c:numCache>
                <c:formatCode>General</c:formatCode>
                <c:ptCount val="35"/>
                <c:pt idx="0">
                  <c:v>1198.5112235939087</c:v>
                </c:pt>
                <c:pt idx="1">
                  <c:v>1086.0474289236431</c:v>
                </c:pt>
                <c:pt idx="2">
                  <c:v>1094.1360581629117</c:v>
                </c:pt>
                <c:pt idx="3">
                  <c:v>1060.1452654240131</c:v>
                </c:pt>
                <c:pt idx="4">
                  <c:v>1138.7834754625908</c:v>
                </c:pt>
                <c:pt idx="5">
                  <c:v>1152.6435410101008</c:v>
                </c:pt>
                <c:pt idx="6">
                  <c:v>1140.1802442105263</c:v>
                </c:pt>
                <c:pt idx="7">
                  <c:v>1108.2416210743193</c:v>
                </c:pt>
                <c:pt idx="8">
                  <c:v>1064.3818820070671</c:v>
                </c:pt>
                <c:pt idx="9">
                  <c:v>1015.5767788536748</c:v>
                </c:pt>
                <c:pt idx="10">
                  <c:v>963.59588166346759</c:v>
                </c:pt>
                <c:pt idx="11">
                  <c:v>924.5551645426641</c:v>
                </c:pt>
                <c:pt idx="12">
                  <c:v>897.53680264227273</c:v>
                </c:pt>
                <c:pt idx="13">
                  <c:v>871.44922775578448</c:v>
                </c:pt>
                <c:pt idx="14">
                  <c:v>849.69239818293431</c:v>
                </c:pt>
                <c:pt idx="15">
                  <c:v>826.27567854797155</c:v>
                </c:pt>
                <c:pt idx="16">
                  <c:v>802.60117272147863</c:v>
                </c:pt>
                <c:pt idx="17">
                  <c:v>784.59890342679125</c:v>
                </c:pt>
                <c:pt idx="18">
                  <c:v>772.56517791411034</c:v>
                </c:pt>
                <c:pt idx="19">
                  <c:v>761.55433373349342</c:v>
                </c:pt>
                <c:pt idx="20">
                  <c:v>731.28991869918707</c:v>
                </c:pt>
                <c:pt idx="21">
                  <c:v>716.40289102202144</c:v>
                </c:pt>
                <c:pt idx="22">
                  <c:v>699.98957198443577</c:v>
                </c:pt>
                <c:pt idx="23">
                  <c:v>684.39197826086956</c:v>
                </c:pt>
                <c:pt idx="24">
                  <c:v>666.63908946532558</c:v>
                </c:pt>
                <c:pt idx="25">
                  <c:v>644.79326164874544</c:v>
                </c:pt>
                <c:pt idx="26">
                  <c:v>624.64347222222227</c:v>
                </c:pt>
                <c:pt idx="27">
                  <c:v>607.34498557938093</c:v>
                </c:pt>
                <c:pt idx="28">
                  <c:v>584.88792074425351</c:v>
                </c:pt>
                <c:pt idx="29">
                  <c:v>586.97625118277961</c:v>
                </c:pt>
                <c:pt idx="30">
                  <c:v>577.50359540668444</c:v>
                </c:pt>
                <c:pt idx="31">
                  <c:v>559.83232787555744</c:v>
                </c:pt>
                <c:pt idx="32">
                  <c:v>548.48177217174668</c:v>
                </c:pt>
                <c:pt idx="33">
                  <c:v>540.56381220568596</c:v>
                </c:pt>
                <c:pt idx="34">
                  <c:v>538.34762906342451</c:v>
                </c:pt>
              </c:numCache>
            </c:numRef>
          </c:val>
          <c:smooth val="0"/>
          <c:extLst>
            <c:ext xmlns:c16="http://schemas.microsoft.com/office/drawing/2014/chart" uri="{C3380CC4-5D6E-409C-BE32-E72D297353CC}">
              <c16:uniqueId val="{00000017-AD67-4533-8C42-36174A9B3F14}"/>
            </c:ext>
          </c:extLst>
        </c:ser>
        <c:ser>
          <c:idx val="27"/>
          <c:order val="24"/>
          <c:tx>
            <c:v>Missouri</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TANF_state!$H$842:$H$876</c:f>
              <c:numCache>
                <c:formatCode>General</c:formatCode>
                <c:ptCount val="35"/>
                <c:pt idx="0">
                  <c:v>712.78365336040611</c:v>
                </c:pt>
                <c:pt idx="1">
                  <c:v>645.8987107267709</c:v>
                </c:pt>
                <c:pt idx="2">
                  <c:v>608.39852561525129</c:v>
                </c:pt>
                <c:pt idx="3">
                  <c:v>620.3989109319898</c:v>
                </c:pt>
                <c:pt idx="4">
                  <c:v>594.4449741914724</c:v>
                </c:pt>
                <c:pt idx="5">
                  <c:v>578.52147191919187</c:v>
                </c:pt>
                <c:pt idx="6">
                  <c:v>591.6844449122807</c:v>
                </c:pt>
                <c:pt idx="7">
                  <c:v>581.20190278145697</c:v>
                </c:pt>
                <c:pt idx="8">
                  <c:v>564.2024261766785</c:v>
                </c:pt>
                <c:pt idx="9">
                  <c:v>544.05898867161147</c:v>
                </c:pt>
                <c:pt idx="10">
                  <c:v>523.45716127959042</c:v>
                </c:pt>
                <c:pt idx="11">
                  <c:v>507.46260910988332</c:v>
                </c:pt>
                <c:pt idx="12">
                  <c:v>492.63298190139784</c:v>
                </c:pt>
                <c:pt idx="13">
                  <c:v>478.31423779076897</c:v>
                </c:pt>
                <c:pt idx="14">
                  <c:v>466.37251930341506</c:v>
                </c:pt>
                <c:pt idx="15">
                  <c:v>453.51973333836037</c:v>
                </c:pt>
                <c:pt idx="16">
                  <c:v>440.52545570427026</c:v>
                </c:pt>
                <c:pt idx="17">
                  <c:v>430.64451090342675</c:v>
                </c:pt>
                <c:pt idx="18">
                  <c:v>424.03953374233123</c:v>
                </c:pt>
                <c:pt idx="19">
                  <c:v>414.87661464585835</c:v>
                </c:pt>
                <c:pt idx="20">
                  <c:v>401.38469221835078</c:v>
                </c:pt>
                <c:pt idx="21">
                  <c:v>390.27918690005646</c:v>
                </c:pt>
                <c:pt idx="22">
                  <c:v>384.20480266814894</c:v>
                </c:pt>
                <c:pt idx="23">
                  <c:v>375.64371739130434</c:v>
                </c:pt>
                <c:pt idx="24">
                  <c:v>365.89965060878774</c:v>
                </c:pt>
                <c:pt idx="25">
                  <c:v>353.90908346134148</c:v>
                </c:pt>
                <c:pt idx="26">
                  <c:v>342.84942460317461</c:v>
                </c:pt>
                <c:pt idx="27">
                  <c:v>333.35476652101357</c:v>
                </c:pt>
                <c:pt idx="28">
                  <c:v>321.02870837842482</c:v>
                </c:pt>
                <c:pt idx="29">
                  <c:v>322.17493485972113</c:v>
                </c:pt>
                <c:pt idx="30">
                  <c:v>316.97565762923284</c:v>
                </c:pt>
                <c:pt idx="31">
                  <c:v>307.27639048808788</c:v>
                </c:pt>
                <c:pt idx="32">
                  <c:v>301.04638622960533</c:v>
                </c:pt>
                <c:pt idx="33">
                  <c:v>296.70043827830887</c:v>
                </c:pt>
                <c:pt idx="34">
                  <c:v>295.48403700473676</c:v>
                </c:pt>
              </c:numCache>
            </c:numRef>
          </c:val>
          <c:smooth val="0"/>
          <c:extLst>
            <c:ext xmlns:c16="http://schemas.microsoft.com/office/drawing/2014/chart" uri="{C3380CC4-5D6E-409C-BE32-E72D297353CC}">
              <c16:uniqueId val="{00000018-AD67-4533-8C42-36174A9B3F14}"/>
            </c:ext>
          </c:extLst>
        </c:ser>
        <c:ser>
          <c:idx val="28"/>
          <c:order val="25"/>
          <c:tx>
            <c:v>Montana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TANF_state!$H$912:$H$946</c:f>
              <c:numCache>
                <c:formatCode>General</c:formatCode>
                <c:ptCount val="35"/>
                <c:pt idx="0">
                  <c:v>744.39905734010154</c:v>
                </c:pt>
                <c:pt idx="1">
                  <c:v>674.5474438638455</c:v>
                </c:pt>
                <c:pt idx="2">
                  <c:v>681.99512145580593</c:v>
                </c:pt>
                <c:pt idx="3">
                  <c:v>789.16643076406365</c:v>
                </c:pt>
                <c:pt idx="4">
                  <c:v>756.15222770716025</c:v>
                </c:pt>
                <c:pt idx="5">
                  <c:v>730.30086949494932</c:v>
                </c:pt>
                <c:pt idx="6">
                  <c:v>764.43902736842108</c:v>
                </c:pt>
                <c:pt idx="7">
                  <c:v>737.43897342163359</c:v>
                </c:pt>
                <c:pt idx="8">
                  <c:v>718.25769857243813</c:v>
                </c:pt>
                <c:pt idx="9">
                  <c:v>685.32342783546846</c:v>
                </c:pt>
                <c:pt idx="10">
                  <c:v>650.24609307741514</c:v>
                </c:pt>
                <c:pt idx="11">
                  <c:v>643.01768962553706</c:v>
                </c:pt>
                <c:pt idx="12">
                  <c:v>657.96870870392172</c:v>
                </c:pt>
                <c:pt idx="13">
                  <c:v>638.8443586931503</c:v>
                </c:pt>
                <c:pt idx="14">
                  <c:v>640.46363096119671</c:v>
                </c:pt>
                <c:pt idx="15">
                  <c:v>582.43116439001756</c:v>
                </c:pt>
                <c:pt idx="16">
                  <c:v>641.17574888463992</c:v>
                </c:pt>
                <c:pt idx="17">
                  <c:v>645.96676635514018</c:v>
                </c:pt>
                <c:pt idx="18">
                  <c:v>653.4855828220858</c:v>
                </c:pt>
                <c:pt idx="19">
                  <c:v>654.99355942376951</c:v>
                </c:pt>
                <c:pt idx="20">
                  <c:v>644.68979674796753</c:v>
                </c:pt>
                <c:pt idx="21">
                  <c:v>660.26684359119145</c:v>
                </c:pt>
                <c:pt idx="22">
                  <c:v>649.99031684269039</c:v>
                </c:pt>
                <c:pt idx="23">
                  <c:v>652.23070108695651</c:v>
                </c:pt>
                <c:pt idx="24">
                  <c:v>469.9053732133404</c:v>
                </c:pt>
                <c:pt idx="25">
                  <c:v>490.86705069124417</c:v>
                </c:pt>
                <c:pt idx="26">
                  <c:v>518.97070436507943</c:v>
                </c:pt>
                <c:pt idx="27">
                  <c:v>538.84743081478905</c:v>
                </c:pt>
                <c:pt idx="28">
                  <c:v>518.92311765279635</c:v>
                </c:pt>
                <c:pt idx="29">
                  <c:v>556.08276427842281</c:v>
                </c:pt>
                <c:pt idx="30">
                  <c:v>547.10866933264845</c:v>
                </c:pt>
                <c:pt idx="31">
                  <c:v>530.36746851368594</c:v>
                </c:pt>
                <c:pt idx="32">
                  <c:v>519.61431047849692</c:v>
                </c:pt>
                <c:pt idx="33">
                  <c:v>518.20966959567636</c:v>
                </c:pt>
                <c:pt idx="34">
                  <c:v>516.08513312471143</c:v>
                </c:pt>
              </c:numCache>
            </c:numRef>
          </c:val>
          <c:smooth val="0"/>
          <c:extLst>
            <c:ext xmlns:c16="http://schemas.microsoft.com/office/drawing/2014/chart" uri="{C3380CC4-5D6E-409C-BE32-E72D297353CC}">
              <c16:uniqueId val="{00000019-AD67-4533-8C42-36174A9B3F14}"/>
            </c:ext>
          </c:extLst>
        </c:ser>
        <c:ser>
          <c:idx val="29"/>
          <c:order val="26"/>
          <c:tx>
            <c:v>North Carolina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TANF_state!$H$947:$H$981</c:f>
              <c:numCache>
                <c:formatCode>General</c:formatCode>
                <c:ptCount val="35"/>
                <c:pt idx="0">
                  <c:v>551.83250582741118</c:v>
                </c:pt>
                <c:pt idx="1">
                  <c:v>500.05061475620977</c:v>
                </c:pt>
                <c:pt idx="2">
                  <c:v>471.01821337954942</c:v>
                </c:pt>
                <c:pt idx="3">
                  <c:v>480.155478958858</c:v>
                </c:pt>
                <c:pt idx="4">
                  <c:v>460.06852408688667</c:v>
                </c:pt>
                <c:pt idx="5">
                  <c:v>490.53341535353525</c:v>
                </c:pt>
                <c:pt idx="6">
                  <c:v>531.22034105263162</c:v>
                </c:pt>
                <c:pt idx="7">
                  <c:v>539.53868394407652</c:v>
                </c:pt>
                <c:pt idx="8">
                  <c:v>532.19094100353357</c:v>
                </c:pt>
                <c:pt idx="9">
                  <c:v>507.7883894268374</c:v>
                </c:pt>
                <c:pt idx="10">
                  <c:v>492.66556355726163</c:v>
                </c:pt>
                <c:pt idx="11">
                  <c:v>472.70489615715161</c:v>
                </c:pt>
                <c:pt idx="12">
                  <c:v>458.89099683965821</c:v>
                </c:pt>
                <c:pt idx="13">
                  <c:v>445.55298862701767</c:v>
                </c:pt>
                <c:pt idx="14">
                  <c:v>434.42919606345515</c:v>
                </c:pt>
                <c:pt idx="15">
                  <c:v>422.45673790422609</c:v>
                </c:pt>
                <c:pt idx="16">
                  <c:v>410.35247928616951</c:v>
                </c:pt>
                <c:pt idx="17">
                  <c:v>401.14831152647974</c:v>
                </c:pt>
                <c:pt idx="18">
                  <c:v>394.99573006134966</c:v>
                </c:pt>
                <c:pt idx="19">
                  <c:v>386.4604081632653</c:v>
                </c:pt>
                <c:pt idx="20">
                  <c:v>373.8925900116144</c:v>
                </c:pt>
                <c:pt idx="21">
                  <c:v>363.54773574251834</c:v>
                </c:pt>
                <c:pt idx="22">
                  <c:v>357.88940522512502</c:v>
                </c:pt>
                <c:pt idx="23">
                  <c:v>349.91469565217392</c:v>
                </c:pt>
                <c:pt idx="24">
                  <c:v>340.83803070407623</c:v>
                </c:pt>
                <c:pt idx="25">
                  <c:v>329.66873527905778</c:v>
                </c:pt>
                <c:pt idx="26">
                  <c:v>319.36658730158729</c:v>
                </c:pt>
                <c:pt idx="27">
                  <c:v>310.52224826614963</c:v>
                </c:pt>
                <c:pt idx="28">
                  <c:v>299.04044068127246</c:v>
                </c:pt>
                <c:pt idx="29">
                  <c:v>300.1081584994663</c:v>
                </c:pt>
                <c:pt idx="30">
                  <c:v>295.2649961477785</c:v>
                </c:pt>
                <c:pt idx="31">
                  <c:v>286.23006237246545</c:v>
                </c:pt>
                <c:pt idx="32">
                  <c:v>280.4267707344269</c:v>
                </c:pt>
                <c:pt idx="33">
                  <c:v>276.3784904510274</c:v>
                </c:pt>
                <c:pt idx="34">
                  <c:v>275.24540433317947</c:v>
                </c:pt>
              </c:numCache>
            </c:numRef>
          </c:val>
          <c:smooth val="0"/>
          <c:extLst>
            <c:ext xmlns:c16="http://schemas.microsoft.com/office/drawing/2014/chart" uri="{C3380CC4-5D6E-409C-BE32-E72D297353CC}">
              <c16:uniqueId val="{0000001A-AD67-4533-8C42-36174A9B3F14}"/>
            </c:ext>
          </c:extLst>
        </c:ser>
        <c:ser>
          <c:idx val="30"/>
          <c:order val="27"/>
          <c:tx>
            <c:v>North Dakota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TANF_state!$H$982:$H$1016</c:f>
              <c:numCache>
                <c:formatCode>General</c:formatCode>
                <c:ptCount val="35"/>
                <c:pt idx="0">
                  <c:v>959.95862992893399</c:v>
                </c:pt>
                <c:pt idx="1">
                  <c:v>869.87971525298985</c:v>
                </c:pt>
                <c:pt idx="2">
                  <c:v>819.37543369150785</c:v>
                </c:pt>
                <c:pt idx="3">
                  <c:v>848.59161380352634</c:v>
                </c:pt>
                <c:pt idx="4">
                  <c:v>813.09140148028973</c:v>
                </c:pt>
                <c:pt idx="5">
                  <c:v>816.08922464646446</c:v>
                </c:pt>
                <c:pt idx="6">
                  <c:v>801.14937614035091</c:v>
                </c:pt>
                <c:pt idx="7">
                  <c:v>772.85270943340697</c:v>
                </c:pt>
                <c:pt idx="8">
                  <c:v>742.2663124522968</c:v>
                </c:pt>
                <c:pt idx="9">
                  <c:v>736.86585834120012</c:v>
                </c:pt>
                <c:pt idx="10">
                  <c:v>699.15039534229038</c:v>
                </c:pt>
                <c:pt idx="11">
                  <c:v>696.89214470227125</c:v>
                </c:pt>
                <c:pt idx="12">
                  <c:v>676.52680048787852</c:v>
                </c:pt>
                <c:pt idx="13">
                  <c:v>656.86304573321354</c:v>
                </c:pt>
                <c:pt idx="14">
                  <c:v>653.24096025718075</c:v>
                </c:pt>
                <c:pt idx="15">
                  <c:v>669.40755160559354</c:v>
                </c:pt>
                <c:pt idx="16">
                  <c:v>650.22764181007005</c:v>
                </c:pt>
                <c:pt idx="17">
                  <c:v>635.64309657320871</c:v>
                </c:pt>
                <c:pt idx="18">
                  <c:v>663.65091411042943</c:v>
                </c:pt>
                <c:pt idx="19">
                  <c:v>649.31031812725098</c:v>
                </c:pt>
                <c:pt idx="20">
                  <c:v>628.19453542392569</c:v>
                </c:pt>
                <c:pt idx="21">
                  <c:v>610.8136589497459</c:v>
                </c:pt>
                <c:pt idx="22">
                  <c:v>627.62222901612006</c:v>
                </c:pt>
                <c:pt idx="23">
                  <c:v>613.63716847826083</c:v>
                </c:pt>
                <c:pt idx="24">
                  <c:v>597.719634727369</c:v>
                </c:pt>
                <c:pt idx="25">
                  <c:v>578.13230414746533</c:v>
                </c:pt>
                <c:pt idx="26">
                  <c:v>560.06566964285719</c:v>
                </c:pt>
                <c:pt idx="27">
                  <c:v>544.55556037850499</c:v>
                </c:pt>
                <c:pt idx="28">
                  <c:v>524.42018457708446</c:v>
                </c:pt>
                <c:pt idx="29">
                  <c:v>526.29261619207875</c:v>
                </c:pt>
                <c:pt idx="30">
                  <c:v>517.79927633268517</c:v>
                </c:pt>
                <c:pt idx="31">
                  <c:v>449.33910526853953</c:v>
                </c:pt>
                <c:pt idx="32">
                  <c:v>440.22879082205986</c:v>
                </c:pt>
                <c:pt idx="33">
                  <c:v>484.67845568066207</c:v>
                </c:pt>
                <c:pt idx="34">
                  <c:v>482.69138921664194</c:v>
                </c:pt>
              </c:numCache>
            </c:numRef>
          </c:val>
          <c:smooth val="0"/>
          <c:extLst>
            <c:ext xmlns:c16="http://schemas.microsoft.com/office/drawing/2014/chart" uri="{C3380CC4-5D6E-409C-BE32-E72D297353CC}">
              <c16:uniqueId val="{0000001B-AD67-4533-8C42-36174A9B3F14}"/>
            </c:ext>
          </c:extLst>
        </c:ser>
        <c:ser>
          <c:idx val="31"/>
          <c:order val="28"/>
          <c:tx>
            <c:v>Nebraska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TANF_state!$H$1017:$H$1051</c:f>
              <c:numCache>
                <c:formatCode>General</c:formatCode>
                <c:ptCount val="35"/>
                <c:pt idx="0">
                  <c:v>890.97956670050758</c:v>
                </c:pt>
                <c:pt idx="1">
                  <c:v>872.4841455381785</c:v>
                </c:pt>
                <c:pt idx="2">
                  <c:v>858.62695147313696</c:v>
                </c:pt>
                <c:pt idx="3">
                  <c:v>831.95256255247671</c:v>
                </c:pt>
                <c:pt idx="4">
                  <c:v>797.14843282381355</c:v>
                </c:pt>
                <c:pt idx="5">
                  <c:v>769.89549494949483</c:v>
                </c:pt>
                <c:pt idx="6">
                  <c:v>755.80129824561413</c:v>
                </c:pt>
                <c:pt idx="7">
                  <c:v>729.10632965415743</c:v>
                </c:pt>
                <c:pt idx="8">
                  <c:v>700.25123816254415</c:v>
                </c:pt>
                <c:pt idx="9">
                  <c:v>694.86832237356691</c:v>
                </c:pt>
                <c:pt idx="10">
                  <c:v>659.30244534868837</c:v>
                </c:pt>
                <c:pt idx="11">
                  <c:v>632.59037573971762</c:v>
                </c:pt>
                <c:pt idx="12">
                  <c:v>614.1041281236603</c:v>
                </c:pt>
                <c:pt idx="13">
                  <c:v>596.25473478027368</c:v>
                </c:pt>
                <c:pt idx="14">
                  <c:v>581.36848296727089</c:v>
                </c:pt>
                <c:pt idx="15">
                  <c:v>565.34651690124372</c:v>
                </c:pt>
                <c:pt idx="16">
                  <c:v>549.14817080943271</c:v>
                </c:pt>
                <c:pt idx="17">
                  <c:v>536.83082866043605</c:v>
                </c:pt>
                <c:pt idx="18">
                  <c:v>528.59722699386498</c:v>
                </c:pt>
                <c:pt idx="19">
                  <c:v>517.17495798319328</c:v>
                </c:pt>
                <c:pt idx="20">
                  <c:v>500.35626016260164</c:v>
                </c:pt>
                <c:pt idx="21">
                  <c:v>486.51241106719368</c:v>
                </c:pt>
                <c:pt idx="22">
                  <c:v>478.94023346303499</c:v>
                </c:pt>
                <c:pt idx="23">
                  <c:v>468.26819565217392</c:v>
                </c:pt>
                <c:pt idx="24">
                  <c:v>456.12148226574908</c:v>
                </c:pt>
                <c:pt idx="25">
                  <c:v>441.17433691756264</c:v>
                </c:pt>
                <c:pt idx="26">
                  <c:v>427.38763888888889</c:v>
                </c:pt>
                <c:pt idx="27">
                  <c:v>415.55183223852373</c:v>
                </c:pt>
                <c:pt idx="28">
                  <c:v>400.18647208817345</c:v>
                </c:pt>
                <c:pt idx="29">
                  <c:v>401.61532975663869</c:v>
                </c:pt>
                <c:pt idx="30">
                  <c:v>395.13403896246831</c:v>
                </c:pt>
                <c:pt idx="31">
                  <c:v>383.04317170432876</c:v>
                </c:pt>
                <c:pt idx="32">
                  <c:v>375.27700201224775</c:v>
                </c:pt>
                <c:pt idx="33">
                  <c:v>369.85945045652198</c:v>
                </c:pt>
                <c:pt idx="34">
                  <c:v>368.34311462234308</c:v>
                </c:pt>
              </c:numCache>
            </c:numRef>
          </c:val>
          <c:smooth val="0"/>
          <c:extLst>
            <c:ext xmlns:c16="http://schemas.microsoft.com/office/drawing/2014/chart" uri="{C3380CC4-5D6E-409C-BE32-E72D297353CC}">
              <c16:uniqueId val="{0000001C-AD67-4533-8C42-36174A9B3F14}"/>
            </c:ext>
          </c:extLst>
        </c:ser>
        <c:ser>
          <c:idx val="32"/>
          <c:order val="29"/>
          <c:tx>
            <c:v>New Hampshire</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TANF_state!$H$1052:$H$1086</c:f>
              <c:numCache>
                <c:formatCode>General</c:formatCode>
                <c:ptCount val="35"/>
                <c:pt idx="0">
                  <c:v>994.44816154314719</c:v>
                </c:pt>
                <c:pt idx="1">
                  <c:v>901.13287867525298</c:v>
                </c:pt>
                <c:pt idx="2">
                  <c:v>799.74967480069324</c:v>
                </c:pt>
                <c:pt idx="3">
                  <c:v>774.90438683459263</c:v>
                </c:pt>
                <c:pt idx="4">
                  <c:v>776.6503302654869</c:v>
                </c:pt>
                <c:pt idx="5">
                  <c:v>831.48713454545441</c:v>
                </c:pt>
                <c:pt idx="6">
                  <c:v>840.01915719298256</c:v>
                </c:pt>
                <c:pt idx="7">
                  <c:v>827.01489392200142</c:v>
                </c:pt>
                <c:pt idx="8">
                  <c:v>972.34886213427558</c:v>
                </c:pt>
                <c:pt idx="9">
                  <c:v>946.85353817936596</c:v>
                </c:pt>
                <c:pt idx="10">
                  <c:v>916.50284985284702</c:v>
                </c:pt>
                <c:pt idx="11">
                  <c:v>896.74899418047869</c:v>
                </c:pt>
                <c:pt idx="12">
                  <c:v>870.5432145928811</c:v>
                </c:pt>
                <c:pt idx="13">
                  <c:v>845.24022842478348</c:v>
                </c:pt>
                <c:pt idx="14">
                  <c:v>878.4413890988983</c:v>
                </c:pt>
                <c:pt idx="15">
                  <c:v>854.23237443869243</c:v>
                </c:pt>
                <c:pt idx="16">
                  <c:v>829.75685149776928</c:v>
                </c:pt>
                <c:pt idx="17">
                  <c:v>811.14548286604361</c:v>
                </c:pt>
                <c:pt idx="18">
                  <c:v>798.70460122699376</c:v>
                </c:pt>
                <c:pt idx="19">
                  <c:v>781.44567827130857</c:v>
                </c:pt>
                <c:pt idx="20">
                  <c:v>790.39793844367023</c:v>
                </c:pt>
                <c:pt idx="21">
                  <c:v>801.94353472614341</c:v>
                </c:pt>
                <c:pt idx="22">
                  <c:v>789.46192329071698</c:v>
                </c:pt>
                <c:pt idx="23">
                  <c:v>804.03192934782612</c:v>
                </c:pt>
                <c:pt idx="24">
                  <c:v>783.17562202223394</c:v>
                </c:pt>
                <c:pt idx="25">
                  <c:v>757.51088069636444</c:v>
                </c:pt>
                <c:pt idx="26">
                  <c:v>733.83866567460325</c:v>
                </c:pt>
                <c:pt idx="27">
                  <c:v>713.5161954644982</c:v>
                </c:pt>
                <c:pt idx="28">
                  <c:v>687.13336553601209</c:v>
                </c:pt>
                <c:pt idx="29">
                  <c:v>744.75370215860198</c:v>
                </c:pt>
                <c:pt idx="30">
                  <c:v>732.73482499908278</c:v>
                </c:pt>
                <c:pt idx="31">
                  <c:v>710.31357390225799</c:v>
                </c:pt>
                <c:pt idx="32">
                  <c:v>695.91202296227254</c:v>
                </c:pt>
                <c:pt idx="33">
                  <c:v>685.86573917074816</c:v>
                </c:pt>
                <c:pt idx="34">
                  <c:v>683.05385266505925</c:v>
                </c:pt>
              </c:numCache>
            </c:numRef>
          </c:val>
          <c:smooth val="0"/>
          <c:extLst>
            <c:ext xmlns:c16="http://schemas.microsoft.com/office/drawing/2014/chart" uri="{C3380CC4-5D6E-409C-BE32-E72D297353CC}">
              <c16:uniqueId val="{0000001D-AD67-4533-8C42-36174A9B3F14}"/>
            </c:ext>
          </c:extLst>
        </c:ser>
        <c:ser>
          <c:idx val="33"/>
          <c:order val="30"/>
          <c:tx>
            <c:v>New Jersey</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TANF_state!$H$1087:$H$1121</c:f>
              <c:numCache>
                <c:formatCode>General</c:formatCode>
                <c:ptCount val="35"/>
                <c:pt idx="0">
                  <c:v>1034.685948426396</c:v>
                </c:pt>
                <c:pt idx="1">
                  <c:v>937.59490266789328</c:v>
                </c:pt>
                <c:pt idx="2">
                  <c:v>883.15915008665513</c:v>
                </c:pt>
                <c:pt idx="3">
                  <c:v>855.72263576826185</c:v>
                </c:pt>
                <c:pt idx="4">
                  <c:v>819.92410233306532</c:v>
                </c:pt>
                <c:pt idx="5">
                  <c:v>846.88504444444425</c:v>
                </c:pt>
                <c:pt idx="6">
                  <c:v>872.41064140350886</c:v>
                </c:pt>
                <c:pt idx="7">
                  <c:v>841.59702051508464</c:v>
                </c:pt>
                <c:pt idx="8">
                  <c:v>848.3043570883392</c:v>
                </c:pt>
                <c:pt idx="9">
                  <c:v>809.40705683074839</c:v>
                </c:pt>
                <c:pt idx="10">
                  <c:v>767.97867260396663</c:v>
                </c:pt>
                <c:pt idx="11">
                  <c:v>736.86351459791274</c:v>
                </c:pt>
                <c:pt idx="12">
                  <c:v>715.33008330887901</c:v>
                </c:pt>
                <c:pt idx="13">
                  <c:v>694.53848227152753</c:v>
                </c:pt>
                <c:pt idx="14">
                  <c:v>677.19845268715062</c:v>
                </c:pt>
                <c:pt idx="15">
                  <c:v>658.5355032036465</c:v>
                </c:pt>
                <c:pt idx="16">
                  <c:v>639.66710006373489</c:v>
                </c:pt>
                <c:pt idx="17">
                  <c:v>625.31942679127724</c:v>
                </c:pt>
                <c:pt idx="18">
                  <c:v>615.7286380368098</c:v>
                </c:pt>
                <c:pt idx="19">
                  <c:v>602.42357743097239</c:v>
                </c:pt>
                <c:pt idx="20">
                  <c:v>582.83256678281077</c:v>
                </c:pt>
                <c:pt idx="21">
                  <c:v>566.70676453980798</c:v>
                </c:pt>
                <c:pt idx="22">
                  <c:v>557.88642579210671</c:v>
                </c:pt>
                <c:pt idx="23">
                  <c:v>545.45526086956522</c:v>
                </c:pt>
                <c:pt idx="24">
                  <c:v>531.30634197988354</c:v>
                </c:pt>
                <c:pt idx="25">
                  <c:v>513.89538146441362</c:v>
                </c:pt>
                <c:pt idx="26">
                  <c:v>497.8361507936508</c:v>
                </c:pt>
                <c:pt idx="27">
                  <c:v>484.04938700311561</c:v>
                </c:pt>
                <c:pt idx="28">
                  <c:v>466.1512751796306</c:v>
                </c:pt>
                <c:pt idx="29">
                  <c:v>467.8156588374033</c:v>
                </c:pt>
                <c:pt idx="30">
                  <c:v>460.26602340683121</c:v>
                </c:pt>
                <c:pt idx="31">
                  <c:v>446.18215605119616</c:v>
                </c:pt>
                <c:pt idx="32">
                  <c:v>437.13584849778306</c:v>
                </c:pt>
                <c:pt idx="33">
                  <c:v>430.82529393836626</c:v>
                </c:pt>
                <c:pt idx="34">
                  <c:v>429.05901263701503</c:v>
                </c:pt>
              </c:numCache>
            </c:numRef>
          </c:val>
          <c:smooth val="0"/>
          <c:extLst>
            <c:ext xmlns:c16="http://schemas.microsoft.com/office/drawing/2014/chart" uri="{C3380CC4-5D6E-409C-BE32-E72D297353CC}">
              <c16:uniqueId val="{0000001E-AD67-4533-8C42-36174A9B3F14}"/>
            </c:ext>
          </c:extLst>
        </c:ser>
        <c:ser>
          <c:idx val="34"/>
          <c:order val="31"/>
          <c:tx>
            <c:v>New Mexico</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TANF_state!$H$1122:$H$1156</c:f>
              <c:numCache>
                <c:formatCode>General</c:formatCode>
                <c:ptCount val="35"/>
                <c:pt idx="0">
                  <c:v>632.30807959390859</c:v>
                </c:pt>
                <c:pt idx="1">
                  <c:v>572.97466274149031</c:v>
                </c:pt>
                <c:pt idx="2">
                  <c:v>571.60022769497402</c:v>
                </c:pt>
                <c:pt idx="3">
                  <c:v>553.84270592779171</c:v>
                </c:pt>
                <c:pt idx="4">
                  <c:v>587.61227333869681</c:v>
                </c:pt>
                <c:pt idx="5">
                  <c:v>567.52296484848478</c:v>
                </c:pt>
                <c:pt idx="6">
                  <c:v>557.13352842105269</c:v>
                </c:pt>
                <c:pt idx="7">
                  <c:v>537.45552300220754</c:v>
                </c:pt>
                <c:pt idx="8">
                  <c:v>528.18950535689044</c:v>
                </c:pt>
                <c:pt idx="9">
                  <c:v>503.97043161159803</c:v>
                </c:pt>
                <c:pt idx="10">
                  <c:v>478.17539992322452</c:v>
                </c:pt>
                <c:pt idx="11">
                  <c:v>538.74455076734193</c:v>
                </c:pt>
                <c:pt idx="12">
                  <c:v>546.62015800018116</c:v>
                </c:pt>
                <c:pt idx="13">
                  <c:v>530.73223645277108</c:v>
                </c:pt>
                <c:pt idx="14">
                  <c:v>570.18831983328494</c:v>
                </c:pt>
                <c:pt idx="15">
                  <c:v>591.75006302025781</c:v>
                </c:pt>
                <c:pt idx="16">
                  <c:v>586.86439133205863</c:v>
                </c:pt>
                <c:pt idx="17">
                  <c:v>573.70107788161988</c:v>
                </c:pt>
                <c:pt idx="18">
                  <c:v>564.90198159509202</c:v>
                </c:pt>
                <c:pt idx="19">
                  <c:v>694.7762484993998</c:v>
                </c:pt>
                <c:pt idx="20">
                  <c:v>603.45164343786303</c:v>
                </c:pt>
                <c:pt idx="21">
                  <c:v>586.75535290796154</c:v>
                </c:pt>
                <c:pt idx="22">
                  <c:v>577.62297387437457</c:v>
                </c:pt>
                <c:pt idx="23">
                  <c:v>500.42947282608696</c:v>
                </c:pt>
                <c:pt idx="24">
                  <c:v>487.44850714663841</c:v>
                </c:pt>
                <c:pt idx="25">
                  <c:v>471.47477214541721</c:v>
                </c:pt>
                <c:pt idx="26">
                  <c:v>456.74118551587304</c:v>
                </c:pt>
                <c:pt idx="27">
                  <c:v>444.09248005710367</c:v>
                </c:pt>
                <c:pt idx="28">
                  <c:v>491.43778303135582</c:v>
                </c:pt>
                <c:pt idx="29">
                  <c:v>493.19245165169644</c:v>
                </c:pt>
                <c:pt idx="30">
                  <c:v>485.23328411050369</c:v>
                </c:pt>
                <c:pt idx="31">
                  <c:v>399.88023419682673</c:v>
                </c:pt>
                <c:pt idx="32">
                  <c:v>391.77269440839052</c:v>
                </c:pt>
                <c:pt idx="33">
                  <c:v>386.11700871834711</c:v>
                </c:pt>
                <c:pt idx="34">
                  <c:v>384.53402075958894</c:v>
                </c:pt>
              </c:numCache>
            </c:numRef>
          </c:val>
          <c:smooth val="0"/>
          <c:extLst>
            <c:ext xmlns:c16="http://schemas.microsoft.com/office/drawing/2014/chart" uri="{C3380CC4-5D6E-409C-BE32-E72D297353CC}">
              <c16:uniqueId val="{0000001F-AD67-4533-8C42-36174A9B3F14}"/>
            </c:ext>
          </c:extLst>
        </c:ser>
        <c:ser>
          <c:idx val="35"/>
          <c:order val="32"/>
          <c:tx>
            <c:v>Nevada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TANF_state!$H$1157:$H$1191</c:f>
              <c:numCache>
                <c:formatCode>General</c:formatCode>
                <c:ptCount val="35"/>
                <c:pt idx="0">
                  <c:v>753.02144024365475</c:v>
                </c:pt>
                <c:pt idx="1">
                  <c:v>682.3607347194112</c:v>
                </c:pt>
                <c:pt idx="2">
                  <c:v>591.22598658578863</c:v>
                </c:pt>
                <c:pt idx="3">
                  <c:v>546.7116839630562</c:v>
                </c:pt>
                <c:pt idx="4">
                  <c:v>519.28526481094138</c:v>
                </c:pt>
                <c:pt idx="5">
                  <c:v>512.53042949494943</c:v>
                </c:pt>
                <c:pt idx="6">
                  <c:v>615.43820000000005</c:v>
                </c:pt>
                <c:pt idx="7">
                  <c:v>593.70086843267109</c:v>
                </c:pt>
                <c:pt idx="8">
                  <c:v>650.23329257950536</c:v>
                </c:pt>
                <c:pt idx="9">
                  <c:v>629.9630395144975</c:v>
                </c:pt>
                <c:pt idx="10">
                  <c:v>597.71924990403068</c:v>
                </c:pt>
                <c:pt idx="11">
                  <c:v>573.50226372007364</c:v>
                </c:pt>
                <c:pt idx="12">
                  <c:v>627.60092214835618</c:v>
                </c:pt>
                <c:pt idx="13">
                  <c:v>570.04573544927257</c:v>
                </c:pt>
                <c:pt idx="14">
                  <c:v>555.81382437530294</c:v>
                </c:pt>
                <c:pt idx="15">
                  <c:v>540.49612055393629</c:v>
                </c:pt>
                <c:pt idx="16">
                  <c:v>525.00978967495223</c:v>
                </c:pt>
                <c:pt idx="17">
                  <c:v>513.23386915887852</c:v>
                </c:pt>
                <c:pt idx="18">
                  <c:v>505.3621840490797</c:v>
                </c:pt>
                <c:pt idx="19">
                  <c:v>494.44199279711887</c:v>
                </c:pt>
                <c:pt idx="20">
                  <c:v>478.36257839721259</c:v>
                </c:pt>
                <c:pt idx="21">
                  <c:v>465.12725014116319</c:v>
                </c:pt>
                <c:pt idx="22">
                  <c:v>457.88791550861589</c:v>
                </c:pt>
                <c:pt idx="23">
                  <c:v>447.68497826086957</c:v>
                </c:pt>
                <c:pt idx="24">
                  <c:v>436.07218634197989</c:v>
                </c:pt>
                <c:pt idx="25">
                  <c:v>421.78205837173573</c:v>
                </c:pt>
                <c:pt idx="26">
                  <c:v>408.60136904761907</c:v>
                </c:pt>
                <c:pt idx="27">
                  <c:v>397.28581763463262</c:v>
                </c:pt>
                <c:pt idx="28">
                  <c:v>421.07532640046821</c:v>
                </c:pt>
                <c:pt idx="29">
                  <c:v>422.57876729888085</c:v>
                </c:pt>
                <c:pt idx="30">
                  <c:v>415.75916736984988</c:v>
                </c:pt>
                <c:pt idx="31">
                  <c:v>403.0371834141701</c:v>
                </c:pt>
                <c:pt idx="32">
                  <c:v>394.86563673266727</c:v>
                </c:pt>
                <c:pt idx="33">
                  <c:v>389.16530089243935</c:v>
                </c:pt>
                <c:pt idx="34">
                  <c:v>387.56981566032255</c:v>
                </c:pt>
              </c:numCache>
            </c:numRef>
          </c:val>
          <c:smooth val="0"/>
          <c:extLst>
            <c:ext xmlns:c16="http://schemas.microsoft.com/office/drawing/2014/chart" uri="{C3380CC4-5D6E-409C-BE32-E72D297353CC}">
              <c16:uniqueId val="{00000020-AD67-4533-8C42-36174A9B3F14}"/>
            </c:ext>
          </c:extLst>
        </c:ser>
        <c:ser>
          <c:idx val="36"/>
          <c:order val="33"/>
          <c:tx>
            <c:v>New York</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TANF_state!$H$1192:$H$1226</c:f>
              <c:numCache>
                <c:formatCode>General</c:formatCode>
                <c:ptCount val="35"/>
                <c:pt idx="0">
                  <c:v>1132.4062879999999</c:v>
                </c:pt>
                <c:pt idx="1">
                  <c:v>1242.3132460349586</c:v>
                </c:pt>
                <c:pt idx="2">
                  <c:v>1040.1652212131717</c:v>
                </c:pt>
                <c:pt idx="3">
                  <c:v>1007.8511043492862</c:v>
                </c:pt>
                <c:pt idx="4">
                  <c:v>1079.5667347385361</c:v>
                </c:pt>
                <c:pt idx="5">
                  <c:v>1042.6584703030301</c:v>
                </c:pt>
                <c:pt idx="6">
                  <c:v>1073.2378435087719</c:v>
                </c:pt>
                <c:pt idx="7">
                  <c:v>1035.3309881089035</c:v>
                </c:pt>
                <c:pt idx="8">
                  <c:v>1078.3869067703181</c:v>
                </c:pt>
                <c:pt idx="9">
                  <c:v>1028.9396312070126</c:v>
                </c:pt>
                <c:pt idx="10">
                  <c:v>1045.1030521049263</c:v>
                </c:pt>
                <c:pt idx="11">
                  <c:v>1002.7600186863106</c:v>
                </c:pt>
                <c:pt idx="12">
                  <c:v>973.45626903118682</c:v>
                </c:pt>
                <c:pt idx="13">
                  <c:v>945.16203837422495</c:v>
                </c:pt>
                <c:pt idx="14">
                  <c:v>921.56487547284416</c:v>
                </c:pt>
                <c:pt idx="15">
                  <c:v>896.16741827477369</c:v>
                </c:pt>
                <c:pt idx="16">
                  <c:v>870.49036966220524</c:v>
                </c:pt>
                <c:pt idx="17">
                  <c:v>850.96535202492203</c:v>
                </c:pt>
                <c:pt idx="18">
                  <c:v>837.91373619631895</c:v>
                </c:pt>
                <c:pt idx="19">
                  <c:v>819.80755702280919</c:v>
                </c:pt>
                <c:pt idx="20">
                  <c:v>793.14714866434383</c:v>
                </c:pt>
                <c:pt idx="21">
                  <c:v>771.2023658949746</c:v>
                </c:pt>
                <c:pt idx="22">
                  <c:v>759.19921623123957</c:v>
                </c:pt>
                <c:pt idx="23">
                  <c:v>742.28227717391303</c:v>
                </c:pt>
                <c:pt idx="24">
                  <c:v>865.87896770778184</c:v>
                </c:pt>
                <c:pt idx="25">
                  <c:v>837.50402969790048</c:v>
                </c:pt>
                <c:pt idx="26">
                  <c:v>811.33202876984126</c:v>
                </c:pt>
                <c:pt idx="27">
                  <c:v>788.86350570554919</c:v>
                </c:pt>
                <c:pt idx="28">
                  <c:v>759.69464893661495</c:v>
                </c:pt>
                <c:pt idx="29">
                  <c:v>795.50728778718815</c:v>
                </c:pt>
                <c:pt idx="30">
                  <c:v>817.40640477675447</c:v>
                </c:pt>
                <c:pt idx="31">
                  <c:v>829.22532775552486</c:v>
                </c:pt>
                <c:pt idx="32">
                  <c:v>793.8551965643702</c:v>
                </c:pt>
                <c:pt idx="33">
                  <c:v>801.70084178625234</c:v>
                </c:pt>
                <c:pt idx="34">
                  <c:v>798.41405889293594</c:v>
                </c:pt>
              </c:numCache>
            </c:numRef>
          </c:val>
          <c:smooth val="0"/>
          <c:extLst>
            <c:ext xmlns:c16="http://schemas.microsoft.com/office/drawing/2014/chart" uri="{C3380CC4-5D6E-409C-BE32-E72D297353CC}">
              <c16:uniqueId val="{00000021-AD67-4533-8C42-36174A9B3F14}"/>
            </c:ext>
          </c:extLst>
        </c:ser>
        <c:ser>
          <c:idx val="37"/>
          <c:order val="34"/>
          <c:tx>
            <c:v>Ohio</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TANF_state!$H$1227:$H$1261</c:f>
              <c:numCache>
                <c:formatCode>General</c:formatCode>
                <c:ptCount val="35"/>
                <c:pt idx="0">
                  <c:v>755.89556787817253</c:v>
                </c:pt>
                <c:pt idx="1">
                  <c:v>684.96516500459984</c:v>
                </c:pt>
                <c:pt idx="2">
                  <c:v>645.19682353552867</c:v>
                </c:pt>
                <c:pt idx="3">
                  <c:v>625.15292557514681</c:v>
                </c:pt>
                <c:pt idx="4">
                  <c:v>628.60847845535011</c:v>
                </c:pt>
                <c:pt idx="5">
                  <c:v>637.91341010100996</c:v>
                </c:pt>
                <c:pt idx="6">
                  <c:v>652.14854877192988</c:v>
                </c:pt>
                <c:pt idx="7">
                  <c:v>629.11460444444447</c:v>
                </c:pt>
                <c:pt idx="8">
                  <c:v>618.22180740636043</c:v>
                </c:pt>
                <c:pt idx="9">
                  <c:v>612.78222934592031</c:v>
                </c:pt>
                <c:pt idx="10">
                  <c:v>604.96433172104923</c:v>
                </c:pt>
                <c:pt idx="11">
                  <c:v>580.45380631061994</c:v>
                </c:pt>
                <c:pt idx="12">
                  <c:v>563.49115053105095</c:v>
                </c:pt>
                <c:pt idx="13">
                  <c:v>558.57929824195958</c:v>
                </c:pt>
                <c:pt idx="14">
                  <c:v>544.63366124131699</c:v>
                </c:pt>
                <c:pt idx="15">
                  <c:v>529.62407215198937</c:v>
                </c:pt>
                <c:pt idx="16">
                  <c:v>514.44924792861696</c:v>
                </c:pt>
                <c:pt idx="17">
                  <c:v>502.91019937694699</c:v>
                </c:pt>
                <c:pt idx="18">
                  <c:v>495.19685276073614</c:v>
                </c:pt>
                <c:pt idx="19">
                  <c:v>514.33333733493396</c:v>
                </c:pt>
                <c:pt idx="20">
                  <c:v>512.72770615563297</c:v>
                </c:pt>
                <c:pt idx="21">
                  <c:v>498.54156408808581</c:v>
                </c:pt>
                <c:pt idx="22">
                  <c:v>490.78216231239571</c:v>
                </c:pt>
                <c:pt idx="23">
                  <c:v>479.84625543478262</c:v>
                </c:pt>
                <c:pt idx="24">
                  <c:v>467.39921122286921</c:v>
                </c:pt>
                <c:pt idx="25">
                  <c:v>452.08249359959029</c:v>
                </c:pt>
                <c:pt idx="26">
                  <c:v>481.39816468253969</c:v>
                </c:pt>
                <c:pt idx="27">
                  <c:v>468.06662422471084</c:v>
                </c:pt>
                <c:pt idx="28">
                  <c:v>450.75948779162394</c:v>
                </c:pt>
                <c:pt idx="29">
                  <c:v>478.84904701753078</c:v>
                </c:pt>
                <c:pt idx="30">
                  <c:v>471.12135414755835</c:v>
                </c:pt>
                <c:pt idx="31">
                  <c:v>456.70532010900735</c:v>
                </c:pt>
                <c:pt idx="32">
                  <c:v>463.94134864151505</c:v>
                </c:pt>
                <c:pt idx="33">
                  <c:v>465.3726052447447</c:v>
                </c:pt>
                <c:pt idx="34">
                  <c:v>470.54820961370751</c:v>
                </c:pt>
              </c:numCache>
            </c:numRef>
          </c:val>
          <c:smooth val="0"/>
          <c:extLst>
            <c:ext xmlns:c16="http://schemas.microsoft.com/office/drawing/2014/chart" uri="{C3380CC4-5D6E-409C-BE32-E72D297353CC}">
              <c16:uniqueId val="{00000022-AD67-4533-8C42-36174A9B3F14}"/>
            </c:ext>
          </c:extLst>
        </c:ser>
        <c:ser>
          <c:idx val="38"/>
          <c:order val="35"/>
          <c:tx>
            <c:v>Oklahoma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TANF_state!$H$1262:$H$1296</c:f>
              <c:numCache>
                <c:formatCode>General</c:formatCode>
                <c:ptCount val="35"/>
                <c:pt idx="0">
                  <c:v>810.50399293401017</c:v>
                </c:pt>
                <c:pt idx="1">
                  <c:v>734.44934042318312</c:v>
                </c:pt>
                <c:pt idx="2">
                  <c:v>691.80800090121318</c:v>
                </c:pt>
                <c:pt idx="3">
                  <c:v>670.31606468513837</c:v>
                </c:pt>
                <c:pt idx="4">
                  <c:v>642.27388016090117</c:v>
                </c:pt>
                <c:pt idx="5">
                  <c:v>620.31579878787863</c:v>
                </c:pt>
                <c:pt idx="6">
                  <c:v>669.42400701754389</c:v>
                </c:pt>
                <c:pt idx="7">
                  <c:v>645.77989197939667</c:v>
                </c:pt>
                <c:pt idx="8">
                  <c:v>620.22252522968199</c:v>
                </c:pt>
                <c:pt idx="9">
                  <c:v>620.41814497639905</c:v>
                </c:pt>
                <c:pt idx="10">
                  <c:v>588.66289763275745</c:v>
                </c:pt>
                <c:pt idx="11">
                  <c:v>592.61900584407601</c:v>
                </c:pt>
                <c:pt idx="12">
                  <c:v>575.30084530265981</c:v>
                </c:pt>
                <c:pt idx="13">
                  <c:v>530.73223645277108</c:v>
                </c:pt>
                <c:pt idx="14">
                  <c:v>517.48183648735096</c:v>
                </c:pt>
                <c:pt idx="15">
                  <c:v>476.81697991396106</c:v>
                </c:pt>
                <c:pt idx="16">
                  <c:v>463.15518801784577</c:v>
                </c:pt>
                <c:pt idx="17">
                  <c:v>452.76666043613704</c:v>
                </c:pt>
                <c:pt idx="18">
                  <c:v>424.03953374233123</c:v>
                </c:pt>
                <c:pt idx="19">
                  <c:v>414.87661464585835</c:v>
                </c:pt>
                <c:pt idx="20">
                  <c:v>401.38469221835078</c:v>
                </c:pt>
                <c:pt idx="21">
                  <c:v>390.27918690005646</c:v>
                </c:pt>
                <c:pt idx="22">
                  <c:v>384.20480266814894</c:v>
                </c:pt>
                <c:pt idx="23">
                  <c:v>375.64371739130434</c:v>
                </c:pt>
                <c:pt idx="24">
                  <c:v>365.89965060878774</c:v>
                </c:pt>
                <c:pt idx="25">
                  <c:v>353.90908346134148</c:v>
                </c:pt>
                <c:pt idx="26">
                  <c:v>342.84942460317461</c:v>
                </c:pt>
                <c:pt idx="27">
                  <c:v>333.35476652101357</c:v>
                </c:pt>
                <c:pt idx="28">
                  <c:v>321.02870837842482</c:v>
                </c:pt>
                <c:pt idx="29">
                  <c:v>322.17493485972113</c:v>
                </c:pt>
                <c:pt idx="30">
                  <c:v>316.97565762923284</c:v>
                </c:pt>
                <c:pt idx="31">
                  <c:v>307.27639048808788</c:v>
                </c:pt>
                <c:pt idx="32">
                  <c:v>301.04638622960533</c:v>
                </c:pt>
                <c:pt idx="33">
                  <c:v>296.70043827830887</c:v>
                </c:pt>
                <c:pt idx="34">
                  <c:v>295.48403700473676</c:v>
                </c:pt>
              </c:numCache>
            </c:numRef>
          </c:val>
          <c:smooth val="0"/>
          <c:extLst>
            <c:ext xmlns:c16="http://schemas.microsoft.com/office/drawing/2014/chart" uri="{C3380CC4-5D6E-409C-BE32-E72D297353CC}">
              <c16:uniqueId val="{00000023-AD67-4533-8C42-36174A9B3F14}"/>
            </c:ext>
          </c:extLst>
        </c:ser>
        <c:ser>
          <c:idx val="39"/>
          <c:order val="36"/>
          <c:tx>
            <c:v>Oregon</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TANF_state!$H$1297:$H$1331</c:f>
              <c:numCache>
                <c:formatCode>General</c:formatCode>
                <c:ptCount val="35"/>
                <c:pt idx="0">
                  <c:v>1359.4623711269035</c:v>
                </c:pt>
                <c:pt idx="1">
                  <c:v>882.90186667893283</c:v>
                </c:pt>
                <c:pt idx="2">
                  <c:v>831.64153299826694</c:v>
                </c:pt>
                <c:pt idx="3">
                  <c:v>803.42847469353467</c:v>
                </c:pt>
                <c:pt idx="4">
                  <c:v>838.14463794046674</c:v>
                </c:pt>
                <c:pt idx="5">
                  <c:v>849.08474585858573</c:v>
                </c:pt>
                <c:pt idx="6">
                  <c:v>857.29461543859657</c:v>
                </c:pt>
                <c:pt idx="7">
                  <c:v>827.01489392200142</c:v>
                </c:pt>
                <c:pt idx="8">
                  <c:v>824.29574320848053</c:v>
                </c:pt>
                <c:pt idx="9">
                  <c:v>801.77114120026954</c:v>
                </c:pt>
                <c:pt idx="10">
                  <c:v>782.46883623800375</c:v>
                </c:pt>
                <c:pt idx="11">
                  <c:v>771.62122755064445</c:v>
                </c:pt>
                <c:pt idx="12">
                  <c:v>776.06565642001021</c:v>
                </c:pt>
                <c:pt idx="13">
                  <c:v>753.50873076627988</c:v>
                </c:pt>
                <c:pt idx="14">
                  <c:v>734.69643451907859</c:v>
                </c:pt>
                <c:pt idx="15">
                  <c:v>714.44889498508826</c:v>
                </c:pt>
                <c:pt idx="16">
                  <c:v>693.97845761631618</c:v>
                </c:pt>
                <c:pt idx="17">
                  <c:v>678.41258566978195</c:v>
                </c:pt>
                <c:pt idx="18">
                  <c:v>668.00748466257664</c:v>
                </c:pt>
                <c:pt idx="19">
                  <c:v>653.57274909963985</c:v>
                </c:pt>
                <c:pt idx="20">
                  <c:v>632.3183507549362</c:v>
                </c:pt>
                <c:pt idx="21">
                  <c:v>614.82337662337659</c:v>
                </c:pt>
                <c:pt idx="22">
                  <c:v>605.25414118954973</c:v>
                </c:pt>
                <c:pt idx="23">
                  <c:v>591.76750000000004</c:v>
                </c:pt>
                <c:pt idx="24">
                  <c:v>576.41725780836418</c:v>
                </c:pt>
                <c:pt idx="25">
                  <c:v>557.52800819252423</c:v>
                </c:pt>
                <c:pt idx="26">
                  <c:v>603.5089186507937</c:v>
                </c:pt>
                <c:pt idx="27">
                  <c:v>586.79571915000338</c:v>
                </c:pt>
                <c:pt idx="28">
                  <c:v>565.09847981681628</c:v>
                </c:pt>
                <c:pt idx="29">
                  <c:v>567.11615245855023</c:v>
                </c:pt>
                <c:pt idx="30">
                  <c:v>573.16146311039358</c:v>
                </c:pt>
                <c:pt idx="31">
                  <c:v>532.47210132524822</c:v>
                </c:pt>
                <c:pt idx="32">
                  <c:v>521.67627202801475</c:v>
                </c:pt>
                <c:pt idx="33">
                  <c:v>514.14528003022008</c:v>
                </c:pt>
                <c:pt idx="34">
                  <c:v>512.0374065904</c:v>
                </c:pt>
              </c:numCache>
            </c:numRef>
          </c:val>
          <c:smooth val="0"/>
          <c:extLst>
            <c:ext xmlns:c16="http://schemas.microsoft.com/office/drawing/2014/chart" uri="{C3380CC4-5D6E-409C-BE32-E72D297353CC}">
              <c16:uniqueId val="{00000024-AD67-4533-8C42-36174A9B3F14}"/>
            </c:ext>
          </c:extLst>
        </c:ser>
        <c:ser>
          <c:idx val="40"/>
          <c:order val="37"/>
          <c:tx>
            <c:v>Pennsylvania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TANF_state!$H$1332:$H$1366</c:f>
              <c:numCache>
                <c:formatCode>General</c:formatCode>
                <c:ptCount val="35"/>
                <c:pt idx="0">
                  <c:v>954.21037465989843</c:v>
                </c:pt>
                <c:pt idx="1">
                  <c:v>828.20883068997239</c:v>
                </c:pt>
                <c:pt idx="2">
                  <c:v>814.46899396880417</c:v>
                </c:pt>
                <c:pt idx="3">
                  <c:v>831.95256255247671</c:v>
                </c:pt>
                <c:pt idx="4">
                  <c:v>797.14843282381355</c:v>
                </c:pt>
                <c:pt idx="5">
                  <c:v>800.69131474747462</c:v>
                </c:pt>
                <c:pt idx="6">
                  <c:v>824.90313122807027</c:v>
                </c:pt>
                <c:pt idx="7">
                  <c:v>795.76747979396612</c:v>
                </c:pt>
                <c:pt idx="8">
                  <c:v>804.28856497526499</c:v>
                </c:pt>
                <c:pt idx="9">
                  <c:v>767.40952086311518</c:v>
                </c:pt>
                <c:pt idx="10">
                  <c:v>762.54486124120274</c:v>
                </c:pt>
                <c:pt idx="11">
                  <c:v>731.64985765500296</c:v>
                </c:pt>
                <c:pt idx="12">
                  <c:v>710.26878554961809</c:v>
                </c:pt>
                <c:pt idx="13">
                  <c:v>689.62429489696478</c:v>
                </c:pt>
                <c:pt idx="14">
                  <c:v>672.40695420115674</c:v>
                </c:pt>
                <c:pt idx="15">
                  <c:v>625.91935799780561</c:v>
                </c:pt>
                <c:pt idx="16">
                  <c:v>635.14115360101971</c:v>
                </c:pt>
                <c:pt idx="17">
                  <c:v>620.89499688473518</c:v>
                </c:pt>
                <c:pt idx="18">
                  <c:v>611.37206748466247</c:v>
                </c:pt>
                <c:pt idx="19">
                  <c:v>598.1611464585834</c:v>
                </c:pt>
                <c:pt idx="20">
                  <c:v>578.70875145180025</c:v>
                </c:pt>
                <c:pt idx="21">
                  <c:v>538.63874082439293</c:v>
                </c:pt>
                <c:pt idx="22">
                  <c:v>553.93911617565311</c:v>
                </c:pt>
                <c:pt idx="23">
                  <c:v>541.59590760869571</c:v>
                </c:pt>
                <c:pt idx="24">
                  <c:v>527.54709899417685</c:v>
                </c:pt>
                <c:pt idx="25">
                  <c:v>510.25932923707109</c:v>
                </c:pt>
                <c:pt idx="26">
                  <c:v>473.17917162698416</c:v>
                </c:pt>
                <c:pt idx="27">
                  <c:v>460.07524283550845</c:v>
                </c:pt>
                <c:pt idx="28">
                  <c:v>443.06359409762058</c:v>
                </c:pt>
                <c:pt idx="29">
                  <c:v>444.64554365913568</c:v>
                </c:pt>
                <c:pt idx="30">
                  <c:v>437.46982885130421</c:v>
                </c:pt>
                <c:pt idx="31">
                  <c:v>424.08351152979253</c:v>
                </c:pt>
                <c:pt idx="32">
                  <c:v>415.48525222784571</c:v>
                </c:pt>
                <c:pt idx="33">
                  <c:v>409.48724871972075</c:v>
                </c:pt>
                <c:pt idx="34">
                  <c:v>407.80844833187984</c:v>
                </c:pt>
              </c:numCache>
            </c:numRef>
          </c:val>
          <c:smooth val="0"/>
          <c:extLst>
            <c:ext xmlns:c16="http://schemas.microsoft.com/office/drawing/2014/chart" uri="{C3380CC4-5D6E-409C-BE32-E72D297353CC}">
              <c16:uniqueId val="{00000025-AD67-4533-8C42-36174A9B3F14}"/>
            </c:ext>
          </c:extLst>
        </c:ser>
        <c:ser>
          <c:idx val="41"/>
          <c:order val="38"/>
          <c:tx>
            <c:v>Rhode Island</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TANF_state!$H$1367:$H$1401</c:f>
              <c:numCache>
                <c:formatCode>General</c:formatCode>
                <c:ptCount val="35"/>
                <c:pt idx="0">
                  <c:v>977.20339573604053</c:v>
                </c:pt>
                <c:pt idx="1">
                  <c:v>1179.8069191904324</c:v>
                </c:pt>
                <c:pt idx="2">
                  <c:v>900.3316891161179</c:v>
                </c:pt>
                <c:pt idx="3">
                  <c:v>1081.5383313182199</c:v>
                </c:pt>
                <c:pt idx="4">
                  <c:v>1052.2359313274339</c:v>
                </c:pt>
                <c:pt idx="5">
                  <c:v>1053.6569773737372</c:v>
                </c:pt>
                <c:pt idx="6">
                  <c:v>1086.1944371929826</c:v>
                </c:pt>
                <c:pt idx="7">
                  <c:v>1047.8299537601176</c:v>
                </c:pt>
                <c:pt idx="8">
                  <c:v>1006.3610651307421</c:v>
                </c:pt>
                <c:pt idx="9">
                  <c:v>986.94209523937946</c:v>
                </c:pt>
                <c:pt idx="10">
                  <c:v>983.5198566602686</c:v>
                </c:pt>
                <c:pt idx="11">
                  <c:v>962.78864879066907</c:v>
                </c:pt>
                <c:pt idx="12">
                  <c:v>934.65298621018633</c:v>
                </c:pt>
                <c:pt idx="13">
                  <c:v>907.48660183591096</c:v>
                </c:pt>
                <c:pt idx="14">
                  <c:v>884.83005374689026</c:v>
                </c:pt>
                <c:pt idx="15">
                  <c:v>860.44497352551934</c:v>
                </c:pt>
                <c:pt idx="16">
                  <c:v>835.79144678138937</c:v>
                </c:pt>
                <c:pt idx="17">
                  <c:v>817.04472274143302</c:v>
                </c:pt>
                <c:pt idx="18">
                  <c:v>804.51336196319016</c:v>
                </c:pt>
                <c:pt idx="19">
                  <c:v>787.12891956782721</c:v>
                </c:pt>
                <c:pt idx="20">
                  <c:v>761.53123112659705</c:v>
                </c:pt>
                <c:pt idx="21">
                  <c:v>740.46119706380568</c:v>
                </c:pt>
                <c:pt idx="22">
                  <c:v>728.93650917176205</c:v>
                </c:pt>
                <c:pt idx="23">
                  <c:v>712.6939021739131</c:v>
                </c:pt>
                <c:pt idx="24">
                  <c:v>694.20687136050822</c:v>
                </c:pt>
                <c:pt idx="25">
                  <c:v>671.45764464925742</c:v>
                </c:pt>
                <c:pt idx="26">
                  <c:v>650.47459325396824</c:v>
                </c:pt>
                <c:pt idx="27">
                  <c:v>632.46075565973126</c:v>
                </c:pt>
                <c:pt idx="28">
                  <c:v>609.07501521112113</c:v>
                </c:pt>
                <c:pt idx="29">
                  <c:v>611.24970517906002</c:v>
                </c:pt>
                <c:pt idx="30">
                  <c:v>601.38532303628415</c:v>
                </c:pt>
                <c:pt idx="31">
                  <c:v>582.98328880274209</c:v>
                </c:pt>
                <c:pt idx="32">
                  <c:v>571.16334921644295</c:v>
                </c:pt>
                <c:pt idx="33">
                  <c:v>562.91795481569557</c:v>
                </c:pt>
                <c:pt idx="34">
                  <c:v>560.61012500213758</c:v>
                </c:pt>
              </c:numCache>
            </c:numRef>
          </c:val>
          <c:smooth val="0"/>
          <c:extLst>
            <c:ext xmlns:c16="http://schemas.microsoft.com/office/drawing/2014/chart" uri="{C3380CC4-5D6E-409C-BE32-E72D297353CC}">
              <c16:uniqueId val="{00000026-AD67-4533-8C42-36174A9B3F14}"/>
            </c:ext>
          </c:extLst>
        </c:ser>
        <c:ser>
          <c:idx val="42"/>
          <c:order val="39"/>
          <c:tx>
            <c:v>South Carolina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TANF_state!$H$1402:$H$1436</c:f>
              <c:numCache>
                <c:formatCode>General</c:formatCode>
                <c:ptCount val="35"/>
                <c:pt idx="0">
                  <c:v>370.76246485279188</c:v>
                </c:pt>
                <c:pt idx="1">
                  <c:v>335.97150678932843</c:v>
                </c:pt>
                <c:pt idx="2">
                  <c:v>316.46536211438479</c:v>
                </c:pt>
                <c:pt idx="3">
                  <c:v>328.02701037783368</c:v>
                </c:pt>
                <c:pt idx="4">
                  <c:v>323.41450703137576</c:v>
                </c:pt>
                <c:pt idx="5">
                  <c:v>411.34416444444435</c:v>
                </c:pt>
                <c:pt idx="6">
                  <c:v>429.72702385964914</c:v>
                </c:pt>
                <c:pt idx="7">
                  <c:v>414.54902743193526</c:v>
                </c:pt>
                <c:pt idx="8">
                  <c:v>400.14356466431093</c:v>
                </c:pt>
                <c:pt idx="9">
                  <c:v>393.24965496965604</c:v>
                </c:pt>
                <c:pt idx="10">
                  <c:v>373.12171357645548</c:v>
                </c:pt>
                <c:pt idx="11">
                  <c:v>364.95598600368322</c:v>
                </c:pt>
                <c:pt idx="12">
                  <c:v>354.29084314826554</c:v>
                </c:pt>
                <c:pt idx="13">
                  <c:v>327.61249163751296</c:v>
                </c:pt>
                <c:pt idx="14">
                  <c:v>319.43323239959938</c:v>
                </c:pt>
                <c:pt idx="15">
                  <c:v>310.62995434134268</c:v>
                </c:pt>
                <c:pt idx="16">
                  <c:v>301.729764181007</c:v>
                </c:pt>
                <c:pt idx="17">
                  <c:v>294.96199376947038</c:v>
                </c:pt>
                <c:pt idx="18">
                  <c:v>290.43803680981591</c:v>
                </c:pt>
                <c:pt idx="19">
                  <c:v>285.58287515006003</c:v>
                </c:pt>
                <c:pt idx="20">
                  <c:v>280.4194425087108</c:v>
                </c:pt>
                <c:pt idx="21">
                  <c:v>271.32422924901186</c:v>
                </c:pt>
                <c:pt idx="22">
                  <c:v>269.73282379099498</c:v>
                </c:pt>
                <c:pt idx="23">
                  <c:v>263.72247282608697</c:v>
                </c:pt>
                <c:pt idx="24">
                  <c:v>256.88160402329277</c:v>
                </c:pt>
                <c:pt idx="25">
                  <c:v>248.46356886840755</c:v>
                </c:pt>
                <c:pt idx="26">
                  <c:v>281.79404761904766</c:v>
                </c:pt>
                <c:pt idx="27">
                  <c:v>273.9902190583673</c:v>
                </c:pt>
                <c:pt idx="28">
                  <c:v>289.1457202175539</c:v>
                </c:pt>
                <c:pt idx="29">
                  <c:v>297.90148086344078</c:v>
                </c:pt>
                <c:pt idx="30">
                  <c:v>293.09392999963308</c:v>
                </c:pt>
                <c:pt idx="31">
                  <c:v>227.30034364872256</c:v>
                </c:pt>
                <c:pt idx="32">
                  <c:v>222.69184734792722</c:v>
                </c:pt>
                <c:pt idx="33">
                  <c:v>226.58971827418793</c:v>
                </c:pt>
                <c:pt idx="34">
                  <c:v>277.26926760033518</c:v>
                </c:pt>
              </c:numCache>
            </c:numRef>
          </c:val>
          <c:smooth val="0"/>
          <c:extLst>
            <c:ext xmlns:c16="http://schemas.microsoft.com/office/drawing/2014/chart" uri="{C3380CC4-5D6E-409C-BE32-E72D297353CC}">
              <c16:uniqueId val="{00000027-AD67-4533-8C42-36174A9B3F14}"/>
            </c:ext>
          </c:extLst>
        </c:ser>
        <c:ser>
          <c:idx val="43"/>
          <c:order val="40"/>
          <c:tx>
            <c:v>South Dakota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TANF_state!$H$1437:$H$1471</c:f>
              <c:numCache>
                <c:formatCode>General</c:formatCode>
                <c:ptCount val="35"/>
                <c:pt idx="0">
                  <c:v>922.59497068020301</c:v>
                </c:pt>
                <c:pt idx="1">
                  <c:v>836.0221215455382</c:v>
                </c:pt>
                <c:pt idx="2">
                  <c:v>787.48357549393415</c:v>
                </c:pt>
                <c:pt idx="3">
                  <c:v>763.01935022670011</c:v>
                </c:pt>
                <c:pt idx="4">
                  <c:v>731.09899124698325</c:v>
                </c:pt>
                <c:pt idx="5">
                  <c:v>723.70176525252509</c:v>
                </c:pt>
                <c:pt idx="6">
                  <c:v>710.45322035087725</c:v>
                </c:pt>
                <c:pt idx="7">
                  <c:v>762.43690472406183</c:v>
                </c:pt>
                <c:pt idx="8">
                  <c:v>732.26272333568909</c:v>
                </c:pt>
                <c:pt idx="9">
                  <c:v>698.68628018880634</c:v>
                </c:pt>
                <c:pt idx="10">
                  <c:v>682.8489612539986</c:v>
                </c:pt>
                <c:pt idx="11">
                  <c:v>669.08597434008584</c:v>
                </c:pt>
                <c:pt idx="12">
                  <c:v>681.58809824713944</c:v>
                </c:pt>
                <c:pt idx="13">
                  <c:v>661.77723310777617</c:v>
                </c:pt>
                <c:pt idx="14">
                  <c:v>666.01828955316466</c:v>
                </c:pt>
                <c:pt idx="15">
                  <c:v>667.85440183388687</c:v>
                </c:pt>
                <c:pt idx="16">
                  <c:v>648.71899298916503</c:v>
                </c:pt>
                <c:pt idx="17">
                  <c:v>634.16828660436136</c:v>
                </c:pt>
                <c:pt idx="18">
                  <c:v>624.44177914110423</c:v>
                </c:pt>
                <c:pt idx="19">
                  <c:v>610.94843937575035</c:v>
                </c:pt>
                <c:pt idx="20">
                  <c:v>591.08019744483158</c:v>
                </c:pt>
                <c:pt idx="21">
                  <c:v>574.72619988706947</c:v>
                </c:pt>
                <c:pt idx="22">
                  <c:v>617.09607003891051</c:v>
                </c:pt>
                <c:pt idx="23">
                  <c:v>621.35587499999997</c:v>
                </c:pt>
                <c:pt idx="24">
                  <c:v>617.76893065113813</c:v>
                </c:pt>
                <c:pt idx="25">
                  <c:v>607.2207219662057</c:v>
                </c:pt>
                <c:pt idx="26">
                  <c:v>596.46406746031744</c:v>
                </c:pt>
                <c:pt idx="27">
                  <c:v>579.94596367354416</c:v>
                </c:pt>
                <c:pt idx="28">
                  <c:v>592.58381443825681</c:v>
                </c:pt>
                <c:pt idx="29">
                  <c:v>594.69962290886883</c:v>
                </c:pt>
                <c:pt idx="30">
                  <c:v>602.47085611035686</c:v>
                </c:pt>
                <c:pt idx="31">
                  <c:v>584.03560520852329</c:v>
                </c:pt>
                <c:pt idx="32">
                  <c:v>572.19432999120193</c:v>
                </c:pt>
                <c:pt idx="33">
                  <c:v>591.36868177388953</c:v>
                </c:pt>
                <c:pt idx="34">
                  <c:v>606.1470485131415</c:v>
                </c:pt>
              </c:numCache>
            </c:numRef>
          </c:val>
          <c:smooth val="0"/>
          <c:extLst>
            <c:ext xmlns:c16="http://schemas.microsoft.com/office/drawing/2014/chart" uri="{C3380CC4-5D6E-409C-BE32-E72D297353CC}">
              <c16:uniqueId val="{00000028-AD67-4533-8C42-36174A9B3F14}"/>
            </c:ext>
          </c:extLst>
        </c:ser>
        <c:ser>
          <c:idx val="44"/>
          <c:order val="41"/>
          <c:tx>
            <c:v>Tennessee</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TANF_state!$H$1472:$H$1506</c:f>
              <c:numCache>
                <c:formatCode>General</c:formatCode>
                <c:ptCount val="35"/>
                <c:pt idx="0">
                  <c:v>350.6435714111675</c:v>
                </c:pt>
                <c:pt idx="1">
                  <c:v>317.74049479300828</c:v>
                </c:pt>
                <c:pt idx="2">
                  <c:v>299.29282308492202</c:v>
                </c:pt>
                <c:pt idx="3">
                  <c:v>301.87992984047014</c:v>
                </c:pt>
                <c:pt idx="4">
                  <c:v>289.25100276749805</c:v>
                </c:pt>
                <c:pt idx="5">
                  <c:v>303.55879515151508</c:v>
                </c:pt>
                <c:pt idx="6">
                  <c:v>330.39313894736847</c:v>
                </c:pt>
                <c:pt idx="7">
                  <c:v>322.88994598969833</c:v>
                </c:pt>
                <c:pt idx="8">
                  <c:v>318.1141339081272</c:v>
                </c:pt>
                <c:pt idx="9">
                  <c:v>330.25335101820627</c:v>
                </c:pt>
                <c:pt idx="10">
                  <c:v>333.27376358285346</c:v>
                </c:pt>
                <c:pt idx="11">
                  <c:v>338.88770128913438</c:v>
                </c:pt>
                <c:pt idx="12">
                  <c:v>312.11336182109108</c:v>
                </c:pt>
                <c:pt idx="13">
                  <c:v>303.04155476469953</c:v>
                </c:pt>
                <c:pt idx="14">
                  <c:v>295.47573996962944</c:v>
                </c:pt>
                <c:pt idx="15">
                  <c:v>287.33270776574199</c:v>
                </c:pt>
                <c:pt idx="16">
                  <c:v>279.10003186743148</c:v>
                </c:pt>
                <c:pt idx="17">
                  <c:v>272.83984423676009</c:v>
                </c:pt>
                <c:pt idx="18">
                  <c:v>268.65518404907971</c:v>
                </c:pt>
                <c:pt idx="19">
                  <c:v>262.84990996398562</c:v>
                </c:pt>
                <c:pt idx="20">
                  <c:v>254.30194541231128</c:v>
                </c:pt>
                <c:pt idx="21">
                  <c:v>247.26592320722756</c:v>
                </c:pt>
                <c:pt idx="22">
                  <c:v>243.41742634797109</c:v>
                </c:pt>
                <c:pt idx="23">
                  <c:v>237.99345108695653</c:v>
                </c:pt>
                <c:pt idx="24">
                  <c:v>231.81998411858126</c:v>
                </c:pt>
                <c:pt idx="25">
                  <c:v>224.22322068612388</c:v>
                </c:pt>
                <c:pt idx="26">
                  <c:v>217.21624503968255</c:v>
                </c:pt>
                <c:pt idx="27">
                  <c:v>211.20079385749148</c:v>
                </c:pt>
                <c:pt idx="28">
                  <c:v>203.39147619865957</c:v>
                </c:pt>
                <c:pt idx="29">
                  <c:v>204.11768133235759</c:v>
                </c:pt>
                <c:pt idx="30">
                  <c:v>200.8236187034523</c:v>
                </c:pt>
                <c:pt idx="31">
                  <c:v>194.67853506950775</c:v>
                </c:pt>
                <c:pt idx="32">
                  <c:v>190.73144333040062</c:v>
                </c:pt>
                <c:pt idx="33">
                  <c:v>187.9780174023532</c:v>
                </c:pt>
                <c:pt idx="34">
                  <c:v>187.20735221190515</c:v>
                </c:pt>
              </c:numCache>
            </c:numRef>
          </c:val>
          <c:smooth val="0"/>
          <c:extLst>
            <c:ext xmlns:c16="http://schemas.microsoft.com/office/drawing/2014/chart" uri="{C3380CC4-5D6E-409C-BE32-E72D297353CC}">
              <c16:uniqueId val="{00000029-AD67-4533-8C42-36174A9B3F14}"/>
            </c:ext>
          </c:extLst>
        </c:ser>
        <c:ser>
          <c:idx val="45"/>
          <c:order val="42"/>
          <c:tx>
            <c:v>Texas</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TANF_state!$H$1507:$H$1541</c:f>
              <c:numCache>
                <c:formatCode>General</c:formatCode>
                <c:ptCount val="35"/>
                <c:pt idx="0">
                  <c:v>333.3988056040609</c:v>
                </c:pt>
                <c:pt idx="1">
                  <c:v>302.11391308187672</c:v>
                </c:pt>
                <c:pt idx="2">
                  <c:v>289.47994363951477</c:v>
                </c:pt>
                <c:pt idx="3">
                  <c:v>278.10985662468511</c:v>
                </c:pt>
                <c:pt idx="4">
                  <c:v>337.07990873692688</c:v>
                </c:pt>
                <c:pt idx="5">
                  <c:v>367.35013616161609</c:v>
                </c:pt>
                <c:pt idx="6">
                  <c:v>397.33553964912284</c:v>
                </c:pt>
                <c:pt idx="7">
                  <c:v>383.3016133038999</c:v>
                </c:pt>
                <c:pt idx="8">
                  <c:v>368.13207949116611</c:v>
                </c:pt>
                <c:pt idx="9">
                  <c:v>351.25211900202288</c:v>
                </c:pt>
                <c:pt idx="10">
                  <c:v>333.27376358285346</c:v>
                </c:pt>
                <c:pt idx="11">
                  <c:v>319.77095916513196</c:v>
                </c:pt>
                <c:pt idx="12">
                  <c:v>310.42626256800412</c:v>
                </c:pt>
                <c:pt idx="13">
                  <c:v>301.40349230651196</c:v>
                </c:pt>
                <c:pt idx="14">
                  <c:v>293.87857380763143</c:v>
                </c:pt>
                <c:pt idx="15">
                  <c:v>291.99215708086217</c:v>
                </c:pt>
                <c:pt idx="16">
                  <c:v>283.62597833014661</c:v>
                </c:pt>
                <c:pt idx="17">
                  <c:v>277.26427414330215</c:v>
                </c:pt>
                <c:pt idx="18">
                  <c:v>273.01175460122698</c:v>
                </c:pt>
                <c:pt idx="19">
                  <c:v>267.11234093637455</c:v>
                </c:pt>
                <c:pt idx="20">
                  <c:v>276.2956271777004</c:v>
                </c:pt>
                <c:pt idx="21">
                  <c:v>268.65108413325805</c:v>
                </c:pt>
                <c:pt idx="22">
                  <c:v>264.46974430239021</c:v>
                </c:pt>
                <c:pt idx="23">
                  <c:v>258.5766684782609</c:v>
                </c:pt>
                <c:pt idx="24">
                  <c:v>271.91857596611965</c:v>
                </c:pt>
                <c:pt idx="25">
                  <c:v>270.27988223246285</c:v>
                </c:pt>
                <c:pt idx="26">
                  <c:v>261.83363591269841</c:v>
                </c:pt>
                <c:pt idx="27">
                  <c:v>269.42371540739452</c:v>
                </c:pt>
                <c:pt idx="28">
                  <c:v>268.25686590525913</c:v>
                </c:pt>
                <c:pt idx="29">
                  <c:v>274.73136568517316</c:v>
                </c:pt>
                <c:pt idx="30">
                  <c:v>282.23859925890594</c:v>
                </c:pt>
                <c:pt idx="31">
                  <c:v>273.60226550309199</c:v>
                </c:pt>
                <c:pt idx="32">
                  <c:v>271.14794376159659</c:v>
                </c:pt>
                <c:pt idx="33">
                  <c:v>275.36239305966336</c:v>
                </c:pt>
                <c:pt idx="34">
                  <c:v>280.30506250106879</c:v>
                </c:pt>
              </c:numCache>
            </c:numRef>
          </c:val>
          <c:smooth val="0"/>
          <c:extLst>
            <c:ext xmlns:c16="http://schemas.microsoft.com/office/drawing/2014/chart" uri="{C3380CC4-5D6E-409C-BE32-E72D297353CC}">
              <c16:uniqueId val="{0000002A-AD67-4533-8C42-36174A9B3F14}"/>
            </c:ext>
          </c:extLst>
        </c:ser>
        <c:ser>
          <c:idx val="46"/>
          <c:order val="43"/>
          <c:tx>
            <c:v>Utah</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TANF_state!$H$1547:$H$1576</c:f>
              <c:numCache>
                <c:formatCode>General</c:formatCode>
                <c:ptCount val="30"/>
                <c:pt idx="0">
                  <c:v>798.49161333333313</c:v>
                </c:pt>
                <c:pt idx="1">
                  <c:v>811.94653754385968</c:v>
                </c:pt>
                <c:pt idx="2">
                  <c:v>783.268514142752</c:v>
                </c:pt>
                <c:pt idx="3">
                  <c:v>752.26990156890463</c:v>
                </c:pt>
                <c:pt idx="4">
                  <c:v>717.77606926500323</c:v>
                </c:pt>
                <c:pt idx="5">
                  <c:v>700.96166579654505</c:v>
                </c:pt>
                <c:pt idx="6">
                  <c:v>698.63003034990788</c:v>
                </c:pt>
                <c:pt idx="7">
                  <c:v>678.21389974096553</c:v>
                </c:pt>
                <c:pt idx="8">
                  <c:v>658.50110819140104</c:v>
                </c:pt>
                <c:pt idx="9">
                  <c:v>661.22679106717067</c:v>
                </c:pt>
                <c:pt idx="10">
                  <c:v>661.64180274705996</c:v>
                </c:pt>
                <c:pt idx="11">
                  <c:v>642.68439770554494</c:v>
                </c:pt>
                <c:pt idx="12">
                  <c:v>628.26904672897194</c:v>
                </c:pt>
                <c:pt idx="13">
                  <c:v>618.63301840490794</c:v>
                </c:pt>
                <c:pt idx="14">
                  <c:v>640.78545618247301</c:v>
                </c:pt>
                <c:pt idx="15">
                  <c:v>619.94690476190476</c:v>
                </c:pt>
                <c:pt idx="16">
                  <c:v>602.79422360248441</c:v>
                </c:pt>
                <c:pt idx="17">
                  <c:v>623.67491939966646</c:v>
                </c:pt>
                <c:pt idx="18">
                  <c:v>609.77781521739132</c:v>
                </c:pt>
                <c:pt idx="19">
                  <c:v>593.96039174166231</c:v>
                </c:pt>
                <c:pt idx="20">
                  <c:v>574.49625192012275</c:v>
                </c:pt>
                <c:pt idx="21">
                  <c:v>556.54324404761905</c:v>
                </c:pt>
                <c:pt idx="22">
                  <c:v>541.1306826402755</c:v>
                </c:pt>
                <c:pt idx="23">
                  <c:v>521.12194442251155</c:v>
                </c:pt>
                <c:pt idx="24">
                  <c:v>549.46273137034632</c:v>
                </c:pt>
                <c:pt idx="25">
                  <c:v>514.54267711046703</c:v>
                </c:pt>
                <c:pt idx="26">
                  <c:v>524.0535700789992</c:v>
                </c:pt>
                <c:pt idx="27">
                  <c:v>513.42842582994331</c:v>
                </c:pt>
                <c:pt idx="28">
                  <c:v>506.01650089930757</c:v>
                </c:pt>
                <c:pt idx="29">
                  <c:v>503.94195352177707</c:v>
                </c:pt>
              </c:numCache>
            </c:numRef>
          </c:val>
          <c:smooth val="0"/>
          <c:extLst>
            <c:ext xmlns:c16="http://schemas.microsoft.com/office/drawing/2014/chart" uri="{C3380CC4-5D6E-409C-BE32-E72D297353CC}">
              <c16:uniqueId val="{0000002B-AD67-4533-8C42-36174A9B3F14}"/>
            </c:ext>
          </c:extLst>
        </c:ser>
        <c:ser>
          <c:idx val="47"/>
          <c:order val="44"/>
          <c:tx>
            <c:v>Virginia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TANF_state!$H$1577:$H$1611</c:f>
              <c:numCache>
                <c:formatCode>General</c:formatCode>
                <c:ptCount val="35"/>
                <c:pt idx="0">
                  <c:v>890.97956670050758</c:v>
                </c:pt>
                <c:pt idx="1">
                  <c:v>671.94301357865686</c:v>
                </c:pt>
                <c:pt idx="2">
                  <c:v>760.49815701906414</c:v>
                </c:pt>
                <c:pt idx="3">
                  <c:v>736.87226968933658</c:v>
                </c:pt>
                <c:pt idx="4">
                  <c:v>706.04575478680624</c:v>
                </c:pt>
                <c:pt idx="5">
                  <c:v>719.30236242424235</c:v>
                </c:pt>
                <c:pt idx="6">
                  <c:v>764.43902736842108</c:v>
                </c:pt>
                <c:pt idx="7">
                  <c:v>737.43897342163359</c:v>
                </c:pt>
                <c:pt idx="8">
                  <c:v>708.25410945583042</c:v>
                </c:pt>
                <c:pt idx="9">
                  <c:v>675.77853329737002</c:v>
                </c:pt>
                <c:pt idx="10">
                  <c:v>641.18974080614191</c:v>
                </c:pt>
                <c:pt idx="11">
                  <c:v>615.21151926335165</c:v>
                </c:pt>
                <c:pt idx="12">
                  <c:v>597.23313559279052</c:v>
                </c:pt>
                <c:pt idx="13">
                  <c:v>579.87411019839794</c:v>
                </c:pt>
                <c:pt idx="14">
                  <c:v>565.39682134729094</c:v>
                </c:pt>
                <c:pt idx="15">
                  <c:v>451.96658356665364</c:v>
                </c:pt>
                <c:pt idx="16">
                  <c:v>534.06168260038237</c:v>
                </c:pt>
                <c:pt idx="17">
                  <c:v>522.08272897196264</c:v>
                </c:pt>
                <c:pt idx="18">
                  <c:v>514.07532515337414</c:v>
                </c:pt>
                <c:pt idx="19">
                  <c:v>502.96685474189678</c:v>
                </c:pt>
                <c:pt idx="20">
                  <c:v>486.61020905923351</c:v>
                </c:pt>
                <c:pt idx="21">
                  <c:v>473.14668548842462</c:v>
                </c:pt>
                <c:pt idx="22">
                  <c:v>511.83448026681486</c:v>
                </c:pt>
                <c:pt idx="23">
                  <c:v>500.42947282608696</c:v>
                </c:pt>
                <c:pt idx="24">
                  <c:v>487.44850714663841</c:v>
                </c:pt>
                <c:pt idx="25">
                  <c:v>471.47477214541721</c:v>
                </c:pt>
                <c:pt idx="26">
                  <c:v>375.72539682539684</c:v>
                </c:pt>
                <c:pt idx="27">
                  <c:v>365.32029207782307</c:v>
                </c:pt>
                <c:pt idx="28">
                  <c:v>351.81228315443821</c:v>
                </c:pt>
                <c:pt idx="29">
                  <c:v>353.06842176407798</c:v>
                </c:pt>
                <c:pt idx="30">
                  <c:v>347.37058370326884</c:v>
                </c:pt>
                <c:pt idx="31">
                  <c:v>336.74124984995933</c:v>
                </c:pt>
                <c:pt idx="32">
                  <c:v>329.91384792285515</c:v>
                </c:pt>
                <c:pt idx="33">
                  <c:v>325.15116523650283</c:v>
                </c:pt>
                <c:pt idx="34">
                  <c:v>323.81812274491699</c:v>
                </c:pt>
              </c:numCache>
            </c:numRef>
          </c:val>
          <c:smooth val="0"/>
          <c:extLst>
            <c:ext xmlns:c16="http://schemas.microsoft.com/office/drawing/2014/chart" uri="{C3380CC4-5D6E-409C-BE32-E72D297353CC}">
              <c16:uniqueId val="{0000002C-AD67-4533-8C42-36174A9B3F14}"/>
            </c:ext>
          </c:extLst>
        </c:ser>
        <c:ser>
          <c:idx val="48"/>
          <c:order val="45"/>
          <c:tx>
            <c:v>Washington</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TANF_state!$H$1647:$H$1681</c:f>
              <c:numCache>
                <c:formatCode>General</c:formatCode>
                <c:ptCount val="35"/>
                <c:pt idx="0">
                  <c:v>1316.3504566091369</c:v>
                </c:pt>
                <c:pt idx="1">
                  <c:v>1145.9493254829806</c:v>
                </c:pt>
                <c:pt idx="2">
                  <c:v>1018.0862424610052</c:v>
                </c:pt>
                <c:pt idx="3">
                  <c:v>1072.0303020319059</c:v>
                </c:pt>
                <c:pt idx="4">
                  <c:v>1052.2359313274339</c:v>
                </c:pt>
                <c:pt idx="5">
                  <c:v>1047.057873131313</c:v>
                </c:pt>
                <c:pt idx="6">
                  <c:v>1062.4406821052632</c:v>
                </c:pt>
                <c:pt idx="7">
                  <c:v>1024.9151833995586</c:v>
                </c:pt>
                <c:pt idx="8">
                  <c:v>984.35316907420497</c:v>
                </c:pt>
                <c:pt idx="9">
                  <c:v>939.21762254888722</c:v>
                </c:pt>
                <c:pt idx="10">
                  <c:v>907.44649758157379</c:v>
                </c:pt>
                <c:pt idx="11">
                  <c:v>922.81727889502758</c:v>
                </c:pt>
                <c:pt idx="12">
                  <c:v>895.84970338918572</c:v>
                </c:pt>
                <c:pt idx="13">
                  <c:v>894.38210217041046</c:v>
                </c:pt>
                <c:pt idx="14">
                  <c:v>872.05272445090634</c:v>
                </c:pt>
                <c:pt idx="15">
                  <c:v>848.01977535186563</c:v>
                </c:pt>
                <c:pt idx="16">
                  <c:v>823.72225621414918</c:v>
                </c:pt>
                <c:pt idx="17">
                  <c:v>805.2462429906542</c:v>
                </c:pt>
                <c:pt idx="18">
                  <c:v>792.89584049079747</c:v>
                </c:pt>
                <c:pt idx="19">
                  <c:v>775.76243697478992</c:v>
                </c:pt>
                <c:pt idx="20">
                  <c:v>750.53439024390252</c:v>
                </c:pt>
                <c:pt idx="21">
                  <c:v>729.76861660079044</c:v>
                </c:pt>
                <c:pt idx="22">
                  <c:v>718.41035019455251</c:v>
                </c:pt>
                <c:pt idx="23">
                  <c:v>702.40229347826084</c:v>
                </c:pt>
                <c:pt idx="24">
                  <c:v>684.18222339862359</c:v>
                </c:pt>
                <c:pt idx="25">
                  <c:v>661.76150537634396</c:v>
                </c:pt>
                <c:pt idx="26">
                  <c:v>641.08145833333333</c:v>
                </c:pt>
                <c:pt idx="27">
                  <c:v>623.32774835778559</c:v>
                </c:pt>
                <c:pt idx="28">
                  <c:v>617.87032228998203</c:v>
                </c:pt>
                <c:pt idx="29">
                  <c:v>620.07641572316197</c:v>
                </c:pt>
                <c:pt idx="30">
                  <c:v>610.06958762886586</c:v>
                </c:pt>
                <c:pt idx="31">
                  <c:v>503.00724196337677</c:v>
                </c:pt>
                <c:pt idx="32">
                  <c:v>492.80881033476487</c:v>
                </c:pt>
                <c:pt idx="33">
                  <c:v>485.69455307202611</c:v>
                </c:pt>
                <c:pt idx="34">
                  <c:v>483.70332085021977</c:v>
                </c:pt>
              </c:numCache>
            </c:numRef>
          </c:val>
          <c:smooth val="0"/>
          <c:extLst>
            <c:ext xmlns:c16="http://schemas.microsoft.com/office/drawing/2014/chart" uri="{C3380CC4-5D6E-409C-BE32-E72D297353CC}">
              <c16:uniqueId val="{0000002D-AD67-4533-8C42-36174A9B3F14}"/>
            </c:ext>
          </c:extLst>
        </c:ser>
        <c:ser>
          <c:idx val="49"/>
          <c:order val="46"/>
          <c:tx>
            <c:v>Wisconsin</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TANF_state!$H$1682:$H$1716</c:f>
              <c:numCache>
                <c:formatCode>General</c:formatCode>
                <c:ptCount val="35"/>
                <c:pt idx="0">
                  <c:v>1276.1126697258883</c:v>
                </c:pt>
                <c:pt idx="1">
                  <c:v>1156.3670466237352</c:v>
                </c:pt>
                <c:pt idx="2">
                  <c:v>1160.3729944194108</c:v>
                </c:pt>
                <c:pt idx="3">
                  <c:v>1195.634682753988</c:v>
                </c:pt>
                <c:pt idx="4">
                  <c:v>1168.391845824618</c:v>
                </c:pt>
                <c:pt idx="5">
                  <c:v>1172.4408537373736</c:v>
                </c:pt>
                <c:pt idx="6">
                  <c:v>1174.7311607017546</c:v>
                </c:pt>
                <c:pt idx="7">
                  <c:v>1133.2395523767477</c:v>
                </c:pt>
                <c:pt idx="8">
                  <c:v>1034.3711146572439</c:v>
                </c:pt>
                <c:pt idx="9">
                  <c:v>986.94209523937946</c:v>
                </c:pt>
                <c:pt idx="10">
                  <c:v>936.42682484964803</c:v>
                </c:pt>
                <c:pt idx="11">
                  <c:v>898.48687982811532</c:v>
                </c:pt>
                <c:pt idx="12">
                  <c:v>872.23031384596811</c:v>
                </c:pt>
                <c:pt idx="13">
                  <c:v>846.8782908829711</c:v>
                </c:pt>
                <c:pt idx="14">
                  <c:v>825.73490575296444</c:v>
                </c:pt>
                <c:pt idx="15">
                  <c:v>802.97843197237091</c:v>
                </c:pt>
                <c:pt idx="16">
                  <c:v>779.97144040790317</c:v>
                </c:pt>
                <c:pt idx="17">
                  <c:v>762.47675389408096</c:v>
                </c:pt>
                <c:pt idx="18">
                  <c:v>977.32399386503062</c:v>
                </c:pt>
                <c:pt idx="19">
                  <c:v>956.20534813925576</c:v>
                </c:pt>
                <c:pt idx="20">
                  <c:v>925.10923925667839</c:v>
                </c:pt>
                <c:pt idx="21">
                  <c:v>899.51333145115746</c:v>
                </c:pt>
                <c:pt idx="22">
                  <c:v>885.51312395775426</c:v>
                </c:pt>
                <c:pt idx="23">
                  <c:v>865.7815815217391</c:v>
                </c:pt>
                <c:pt idx="24">
                  <c:v>843.32350979354158</c:v>
                </c:pt>
                <c:pt idx="25">
                  <c:v>815.68771633384517</c:v>
                </c:pt>
                <c:pt idx="26">
                  <c:v>737.36109126984127</c:v>
                </c:pt>
                <c:pt idx="27">
                  <c:v>716.94107320272781</c:v>
                </c:pt>
                <c:pt idx="28">
                  <c:v>690.43160569058489</c:v>
                </c:pt>
                <c:pt idx="29">
                  <c:v>692.89677771200309</c:v>
                </c:pt>
                <c:pt idx="30">
                  <c:v>681.7147705176651</c:v>
                </c:pt>
                <c:pt idx="31">
                  <c:v>660.85470283054519</c:v>
                </c:pt>
                <c:pt idx="32">
                  <c:v>626.83631105342477</c:v>
                </c:pt>
                <c:pt idx="33">
                  <c:v>617.78721394935542</c:v>
                </c:pt>
                <c:pt idx="34">
                  <c:v>615.25443321534226</c:v>
                </c:pt>
              </c:numCache>
            </c:numRef>
          </c:val>
          <c:smooth val="0"/>
          <c:extLst>
            <c:ext xmlns:c16="http://schemas.microsoft.com/office/drawing/2014/chart" uri="{C3380CC4-5D6E-409C-BE32-E72D297353CC}">
              <c16:uniqueId val="{0000002E-AD67-4533-8C42-36174A9B3F14}"/>
            </c:ext>
          </c:extLst>
        </c:ser>
        <c:ser>
          <c:idx val="50"/>
          <c:order val="47"/>
          <c:tx>
            <c:v>West Virginia</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TANF_state!$H$1717:$H$1751</c:f>
              <c:numCache>
                <c:formatCode>General</c:formatCode>
                <c:ptCount val="35"/>
                <c:pt idx="0">
                  <c:v>592.07029271065983</c:v>
                </c:pt>
                <c:pt idx="1">
                  <c:v>536.51263874885001</c:v>
                </c:pt>
                <c:pt idx="2">
                  <c:v>505.3632914384749</c:v>
                </c:pt>
                <c:pt idx="3">
                  <c:v>489.66350824517201</c:v>
                </c:pt>
                <c:pt idx="4">
                  <c:v>469.17879189058738</c:v>
                </c:pt>
                <c:pt idx="5">
                  <c:v>453.13849131313123</c:v>
                </c:pt>
                <c:pt idx="6">
                  <c:v>537.69863789473686</c:v>
                </c:pt>
                <c:pt idx="7">
                  <c:v>518.70707452538636</c:v>
                </c:pt>
                <c:pt idx="8">
                  <c:v>498.17873800706712</c:v>
                </c:pt>
                <c:pt idx="9">
                  <c:v>475.33574799730269</c:v>
                </c:pt>
                <c:pt idx="10">
                  <c:v>451.00634310940495</c:v>
                </c:pt>
                <c:pt idx="11">
                  <c:v>432.73352626151006</c:v>
                </c:pt>
                <c:pt idx="12">
                  <c:v>420.08771401865772</c:v>
                </c:pt>
                <c:pt idx="13">
                  <c:v>407.87755208870368</c:v>
                </c:pt>
                <c:pt idx="14">
                  <c:v>397.69437433750124</c:v>
                </c:pt>
                <c:pt idx="15">
                  <c:v>392.94689224179854</c:v>
                </c:pt>
                <c:pt idx="16">
                  <c:v>381.68815168897385</c:v>
                </c:pt>
                <c:pt idx="17">
                  <c:v>373.12692211838004</c:v>
                </c:pt>
                <c:pt idx="18">
                  <c:v>367.40411656441717</c:v>
                </c:pt>
                <c:pt idx="19">
                  <c:v>394.98527010804321</c:v>
                </c:pt>
                <c:pt idx="20">
                  <c:v>450.87047619047621</c:v>
                </c:pt>
                <c:pt idx="21">
                  <c:v>605.46736871823828</c:v>
                </c:pt>
                <c:pt idx="22">
                  <c:v>596.0437520844913</c:v>
                </c:pt>
                <c:pt idx="23">
                  <c:v>582.7623423913044</c:v>
                </c:pt>
                <c:pt idx="24">
                  <c:v>567.64569084171524</c:v>
                </c:pt>
                <c:pt idx="25">
                  <c:v>412.08591909882227</c:v>
                </c:pt>
                <c:pt idx="26">
                  <c:v>399.20823412698417</c:v>
                </c:pt>
                <c:pt idx="27">
                  <c:v>388.15281033268701</c:v>
                </c:pt>
                <c:pt idx="28">
                  <c:v>373.80055085159057</c:v>
                </c:pt>
                <c:pt idx="29">
                  <c:v>375.13519812433287</c:v>
                </c:pt>
                <c:pt idx="30">
                  <c:v>369.08124518472317</c:v>
                </c:pt>
                <c:pt idx="31">
                  <c:v>357.78757796558182</c:v>
                </c:pt>
                <c:pt idx="32">
                  <c:v>350.53346341803359</c:v>
                </c:pt>
                <c:pt idx="33">
                  <c:v>345.4731130637843</c:v>
                </c:pt>
                <c:pt idx="34">
                  <c:v>344.05675541647435</c:v>
                </c:pt>
              </c:numCache>
            </c:numRef>
          </c:val>
          <c:smooth val="0"/>
          <c:extLst>
            <c:ext xmlns:c16="http://schemas.microsoft.com/office/drawing/2014/chart" uri="{C3380CC4-5D6E-409C-BE32-E72D297353CC}">
              <c16:uniqueId val="{0000002F-AD67-4533-8C42-36174A9B3F14}"/>
            </c:ext>
          </c:extLst>
        </c:ser>
        <c:ser>
          <c:idx val="51"/>
          <c:order val="48"/>
          <c:tx>
            <c:v>Wyoming</c:v>
          </c:tx>
          <c:spPr>
            <a:ln w="15875" cap="rnd">
              <a:solidFill>
                <a:schemeClr val="bg1">
                  <a:lumMod val="85000"/>
                </a:schemeClr>
              </a:solidFill>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TANF_state!$H$1753:$H$1786</c:f>
              <c:numCache>
                <c:formatCode>General</c:formatCode>
                <c:ptCount val="34"/>
                <c:pt idx="0">
                  <c:v>820.39553983440669</c:v>
                </c:pt>
                <c:pt idx="1">
                  <c:v>772.76425632582323</c:v>
                </c:pt>
                <c:pt idx="2">
                  <c:v>855.72263576826185</c:v>
                </c:pt>
                <c:pt idx="3">
                  <c:v>740.20925905068395</c:v>
                </c:pt>
                <c:pt idx="4">
                  <c:v>714.90295959595949</c:v>
                </c:pt>
                <c:pt idx="5">
                  <c:v>777.39562105263167</c:v>
                </c:pt>
                <c:pt idx="6">
                  <c:v>749.93793907284771</c:v>
                </c:pt>
                <c:pt idx="7">
                  <c:v>720.2584163957597</c:v>
                </c:pt>
                <c:pt idx="8">
                  <c:v>687.23240674308818</c:v>
                </c:pt>
                <c:pt idx="9">
                  <c:v>652.05736353166981</c:v>
                </c:pt>
                <c:pt idx="10">
                  <c:v>625.63883314917121</c:v>
                </c:pt>
                <c:pt idx="11">
                  <c:v>607.35573111131237</c:v>
                </c:pt>
                <c:pt idx="12">
                  <c:v>589.70248494752332</c:v>
                </c:pt>
                <c:pt idx="13">
                  <c:v>574.97981831927882</c:v>
                </c:pt>
                <c:pt idx="14">
                  <c:v>559.13391781441692</c:v>
                </c:pt>
                <c:pt idx="15">
                  <c:v>543.11357552581262</c:v>
                </c:pt>
                <c:pt idx="16">
                  <c:v>530.93158878504664</c:v>
                </c:pt>
                <c:pt idx="17">
                  <c:v>493.74466257668706</c:v>
                </c:pt>
                <c:pt idx="18">
                  <c:v>483.07551020408164</c:v>
                </c:pt>
                <c:pt idx="19">
                  <c:v>467.36573751451806</c:v>
                </c:pt>
                <c:pt idx="20">
                  <c:v>454.43466967814794</c:v>
                </c:pt>
                <c:pt idx="21">
                  <c:v>447.36175653140629</c:v>
                </c:pt>
                <c:pt idx="22">
                  <c:v>437.39336956521743</c:v>
                </c:pt>
                <c:pt idx="23">
                  <c:v>426.04753838009526</c:v>
                </c:pt>
                <c:pt idx="24">
                  <c:v>412.08591909882227</c:v>
                </c:pt>
                <c:pt idx="25">
                  <c:v>399.20823412698417</c:v>
                </c:pt>
                <c:pt idx="26">
                  <c:v>388.15281033268701</c:v>
                </c:pt>
                <c:pt idx="27">
                  <c:v>373.80055085159057</c:v>
                </c:pt>
                <c:pt idx="28">
                  <c:v>602.42299463495806</c:v>
                </c:pt>
                <c:pt idx="29">
                  <c:v>608.98405455479315</c:v>
                </c:pt>
                <c:pt idx="30">
                  <c:v>607.18656613570795</c:v>
                </c:pt>
                <c:pt idx="31">
                  <c:v>620.65042640487127</c:v>
                </c:pt>
                <c:pt idx="32">
                  <c:v>625.91599308026798</c:v>
                </c:pt>
                <c:pt idx="33">
                  <c:v>642.57658732194466</c:v>
                </c:pt>
              </c:numCache>
            </c:numRef>
          </c:val>
          <c:smooth val="0"/>
          <c:extLst>
            <c:ext xmlns:c16="http://schemas.microsoft.com/office/drawing/2014/chart" uri="{C3380CC4-5D6E-409C-BE32-E72D297353CC}">
              <c16:uniqueId val="{00000030-AD67-4533-8C42-36174A9B3F14}"/>
            </c:ext>
          </c:extLst>
        </c:ser>
        <c:ser>
          <c:idx val="1"/>
          <c:order val="49"/>
          <c:tx>
            <c:v>Vermont</c:v>
          </c:tx>
          <c:spPr>
            <a:ln w="19050" cap="rnd">
              <a:solidFill>
                <a:sysClr val="windowText" lastClr="000000"/>
              </a:solidFill>
              <a:prstDash val="solid"/>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TANF_state!$H$1612:$H$1646</c:f>
              <c:numCache>
                <c:formatCode>General</c:formatCode>
                <c:ptCount val="35"/>
                <c:pt idx="0">
                  <c:v>1414.0707961827411</c:v>
                </c:pt>
                <c:pt idx="1">
                  <c:v>1281.3797003127875</c:v>
                </c:pt>
                <c:pt idx="2">
                  <c:v>1241.329249844021</c:v>
                </c:pt>
                <c:pt idx="3">
                  <c:v>1202.7657047187236</c:v>
                </c:pt>
                <c:pt idx="4">
                  <c:v>1207.1104839903462</c:v>
                </c:pt>
                <c:pt idx="5">
                  <c:v>1227.4333890909088</c:v>
                </c:pt>
                <c:pt idx="6">
                  <c:v>1258.9490196491229</c:v>
                </c:pt>
                <c:pt idx="7">
                  <c:v>1191.5680587490801</c:v>
                </c:pt>
                <c:pt idx="8">
                  <c:v>1206.4328474628976</c:v>
                </c:pt>
                <c:pt idx="9">
                  <c:v>1200.7477328927846</c:v>
                </c:pt>
                <c:pt idx="10">
                  <c:v>1199.0610407165705</c:v>
                </c:pt>
                <c:pt idx="11">
                  <c:v>1180.0243547452424</c:v>
                </c:pt>
                <c:pt idx="12">
                  <c:v>1135.4177973275368</c:v>
                </c:pt>
                <c:pt idx="13">
                  <c:v>1079.4831599456052</c:v>
                </c:pt>
                <c:pt idx="14">
                  <c:v>1018.992011354722</c:v>
                </c:pt>
                <c:pt idx="15">
                  <c:v>1018.866250239604</c:v>
                </c:pt>
                <c:pt idx="16">
                  <c:v>989.67362651370297</c:v>
                </c:pt>
                <c:pt idx="17">
                  <c:v>942.40357009345792</c:v>
                </c:pt>
                <c:pt idx="18">
                  <c:v>887.28820245398765</c:v>
                </c:pt>
                <c:pt idx="19">
                  <c:v>868.11510804321733</c:v>
                </c:pt>
                <c:pt idx="20">
                  <c:v>973.22041811846702</c:v>
                </c:pt>
                <c:pt idx="21">
                  <c:v>946.29337097684925</c:v>
                </c:pt>
                <c:pt idx="22">
                  <c:v>932.88083935519728</c:v>
                </c:pt>
                <c:pt idx="23">
                  <c:v>912.09382065217392</c:v>
                </c:pt>
                <c:pt idx="24">
                  <c:v>888.43442562202222</c:v>
                </c:pt>
                <c:pt idx="25">
                  <c:v>859.32034306195578</c:v>
                </c:pt>
                <c:pt idx="26">
                  <c:v>751.45079365079368</c:v>
                </c:pt>
                <c:pt idx="27">
                  <c:v>730.64058415564614</c:v>
                </c:pt>
                <c:pt idx="28">
                  <c:v>703.62456630887641</c:v>
                </c:pt>
                <c:pt idx="29">
                  <c:v>706.13684352815596</c:v>
                </c:pt>
                <c:pt idx="30">
                  <c:v>694.74116740653767</c:v>
                </c:pt>
                <c:pt idx="31">
                  <c:v>673.48249969991866</c:v>
                </c:pt>
                <c:pt idx="32">
                  <c:v>659.82769584571031</c:v>
                </c:pt>
                <c:pt idx="33">
                  <c:v>650.30233047300567</c:v>
                </c:pt>
                <c:pt idx="34">
                  <c:v>647.63624548983398</c:v>
                </c:pt>
              </c:numCache>
            </c:numRef>
          </c:val>
          <c:smooth val="1"/>
          <c:extLst>
            <c:ext xmlns:c16="http://schemas.microsoft.com/office/drawing/2014/chart" uri="{C3380CC4-5D6E-409C-BE32-E72D297353CC}">
              <c16:uniqueId val="{00000031-AD67-4533-8C42-36174A9B3F14}"/>
            </c:ext>
          </c:extLst>
        </c:ser>
        <c:ser>
          <c:idx val="3"/>
          <c:order val="50"/>
          <c:tx>
            <c:v>Nebraska</c:v>
          </c:tx>
          <c:spPr>
            <a:ln w="19050" cap="rnd">
              <a:solidFill>
                <a:sysClr val="windowText" lastClr="000000"/>
              </a:solidFill>
              <a:prstDash val="dash"/>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TANF_state!$H$1017:$H$1051</c:f>
              <c:numCache>
                <c:formatCode>General</c:formatCode>
                <c:ptCount val="35"/>
                <c:pt idx="0">
                  <c:v>890.97956670050758</c:v>
                </c:pt>
                <c:pt idx="1">
                  <c:v>872.4841455381785</c:v>
                </c:pt>
                <c:pt idx="2">
                  <c:v>858.62695147313696</c:v>
                </c:pt>
                <c:pt idx="3">
                  <c:v>831.95256255247671</c:v>
                </c:pt>
                <c:pt idx="4">
                  <c:v>797.14843282381355</c:v>
                </c:pt>
                <c:pt idx="5">
                  <c:v>769.89549494949483</c:v>
                </c:pt>
                <c:pt idx="6">
                  <c:v>755.80129824561413</c:v>
                </c:pt>
                <c:pt idx="7">
                  <c:v>729.10632965415743</c:v>
                </c:pt>
                <c:pt idx="8">
                  <c:v>700.25123816254415</c:v>
                </c:pt>
                <c:pt idx="9">
                  <c:v>694.86832237356691</c:v>
                </c:pt>
                <c:pt idx="10">
                  <c:v>659.30244534868837</c:v>
                </c:pt>
                <c:pt idx="11">
                  <c:v>632.59037573971762</c:v>
                </c:pt>
                <c:pt idx="12">
                  <c:v>614.1041281236603</c:v>
                </c:pt>
                <c:pt idx="13">
                  <c:v>596.25473478027368</c:v>
                </c:pt>
                <c:pt idx="14">
                  <c:v>581.36848296727089</c:v>
                </c:pt>
                <c:pt idx="15">
                  <c:v>565.34651690124372</c:v>
                </c:pt>
                <c:pt idx="16">
                  <c:v>549.14817080943271</c:v>
                </c:pt>
                <c:pt idx="17">
                  <c:v>536.83082866043605</c:v>
                </c:pt>
                <c:pt idx="18">
                  <c:v>528.59722699386498</c:v>
                </c:pt>
                <c:pt idx="19">
                  <c:v>517.17495798319328</c:v>
                </c:pt>
                <c:pt idx="20">
                  <c:v>500.35626016260164</c:v>
                </c:pt>
                <c:pt idx="21">
                  <c:v>486.51241106719368</c:v>
                </c:pt>
                <c:pt idx="22">
                  <c:v>478.94023346303499</c:v>
                </c:pt>
                <c:pt idx="23">
                  <c:v>468.26819565217392</c:v>
                </c:pt>
                <c:pt idx="24">
                  <c:v>456.12148226574908</c:v>
                </c:pt>
                <c:pt idx="25">
                  <c:v>441.17433691756264</c:v>
                </c:pt>
                <c:pt idx="26">
                  <c:v>427.38763888888889</c:v>
                </c:pt>
                <c:pt idx="27">
                  <c:v>415.55183223852373</c:v>
                </c:pt>
                <c:pt idx="28">
                  <c:v>400.18647208817345</c:v>
                </c:pt>
                <c:pt idx="29">
                  <c:v>401.61532975663869</c:v>
                </c:pt>
                <c:pt idx="30">
                  <c:v>395.13403896246831</c:v>
                </c:pt>
                <c:pt idx="31">
                  <c:v>383.04317170432876</c:v>
                </c:pt>
                <c:pt idx="32">
                  <c:v>375.27700201224775</c:v>
                </c:pt>
                <c:pt idx="33">
                  <c:v>369.85945045652198</c:v>
                </c:pt>
                <c:pt idx="34">
                  <c:v>368.34311462234308</c:v>
                </c:pt>
              </c:numCache>
            </c:numRef>
          </c:val>
          <c:smooth val="1"/>
          <c:extLst>
            <c:ext xmlns:c16="http://schemas.microsoft.com/office/drawing/2014/chart" uri="{C3380CC4-5D6E-409C-BE32-E72D297353CC}">
              <c16:uniqueId val="{00000032-AD67-4533-8C42-36174A9B3F14}"/>
            </c:ext>
          </c:extLst>
        </c:ser>
        <c:ser>
          <c:idx val="2"/>
          <c:order val="51"/>
          <c:tx>
            <c:v>Mississippi</c:v>
          </c:tx>
          <c:spPr>
            <a:ln w="19050" cap="rnd">
              <a:solidFill>
                <a:sysClr val="windowText" lastClr="000000"/>
              </a:solidFill>
              <a:prstDash val="sysDash"/>
              <a:round/>
            </a:ln>
            <a:effectLst/>
          </c:spPr>
          <c:marker>
            <c:symbol val="none"/>
          </c:marker>
          <c:cat>
            <c:numRef>
              <c:f>TANF_state!$C$2:$C$37</c:f>
              <c:numCache>
                <c:formatCode>0</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1980</c:v>
                </c:pt>
              </c:numCache>
            </c:numRef>
          </c:cat>
          <c:val>
            <c:numRef>
              <c:f>TANF_state!$H$877:$H$911</c:f>
              <c:numCache>
                <c:formatCode>General</c:formatCode>
                <c:ptCount val="35"/>
                <c:pt idx="0">
                  <c:v>275.91625291370559</c:v>
                </c:pt>
                <c:pt idx="1">
                  <c:v>250.02530737810488</c:v>
                </c:pt>
                <c:pt idx="2">
                  <c:v>235.50910668977471</c:v>
                </c:pt>
                <c:pt idx="3">
                  <c:v>228.19270287153648</c:v>
                </c:pt>
                <c:pt idx="4">
                  <c:v>218.64642728881742</c:v>
                </c:pt>
                <c:pt idx="5">
                  <c:v>211.17133575757572</c:v>
                </c:pt>
                <c:pt idx="6">
                  <c:v>259.13187368421052</c:v>
                </c:pt>
                <c:pt idx="7">
                  <c:v>249.97931302428256</c:v>
                </c:pt>
                <c:pt idx="8">
                  <c:v>240.08613879858657</c:v>
                </c:pt>
                <c:pt idx="9">
                  <c:v>229.07746891436273</c:v>
                </c:pt>
                <c:pt idx="10">
                  <c:v>217.35245451055658</c:v>
                </c:pt>
                <c:pt idx="11">
                  <c:v>208.54627771639039</c:v>
                </c:pt>
                <c:pt idx="12">
                  <c:v>202.45191037043747</c:v>
                </c:pt>
                <c:pt idx="13">
                  <c:v>196.56749498250778</c:v>
                </c:pt>
                <c:pt idx="14">
                  <c:v>191.65993943975963</c:v>
                </c:pt>
                <c:pt idx="15">
                  <c:v>186.37797260480562</c:v>
                </c:pt>
                <c:pt idx="16">
                  <c:v>181.03785850860422</c:v>
                </c:pt>
                <c:pt idx="17">
                  <c:v>176.97719626168222</c:v>
                </c:pt>
                <c:pt idx="18">
                  <c:v>174.26282208588955</c:v>
                </c:pt>
                <c:pt idx="19">
                  <c:v>170.49723889555824</c:v>
                </c:pt>
                <c:pt idx="20">
                  <c:v>233.68286875725903</c:v>
                </c:pt>
                <c:pt idx="21">
                  <c:v>227.21733483907397</c:v>
                </c:pt>
                <c:pt idx="22">
                  <c:v>223.68087826570314</c:v>
                </c:pt>
                <c:pt idx="23">
                  <c:v>218.69668478260871</c:v>
                </c:pt>
                <c:pt idx="24">
                  <c:v>213.02376919004763</c:v>
                </c:pt>
                <c:pt idx="25">
                  <c:v>206.04295954941114</c:v>
                </c:pt>
                <c:pt idx="26">
                  <c:v>199.60411706349208</c:v>
                </c:pt>
                <c:pt idx="27">
                  <c:v>194.07640516634351</c:v>
                </c:pt>
                <c:pt idx="28">
                  <c:v>186.90027542579529</c:v>
                </c:pt>
                <c:pt idx="29">
                  <c:v>187.56759906216644</c:v>
                </c:pt>
                <c:pt idx="30">
                  <c:v>184.54062259236159</c:v>
                </c:pt>
                <c:pt idx="31">
                  <c:v>178.89378898279091</c:v>
                </c:pt>
                <c:pt idx="32">
                  <c:v>175.2667317090168</c:v>
                </c:pt>
                <c:pt idx="33">
                  <c:v>172.73655653189215</c:v>
                </c:pt>
                <c:pt idx="34">
                  <c:v>172.02837770823717</c:v>
                </c:pt>
              </c:numCache>
            </c:numRef>
          </c:val>
          <c:smooth val="1"/>
          <c:extLst>
            <c:ext xmlns:c16="http://schemas.microsoft.com/office/drawing/2014/chart" uri="{C3380CC4-5D6E-409C-BE32-E72D297353CC}">
              <c16:uniqueId val="{00000033-AD67-4533-8C42-36174A9B3F14}"/>
            </c:ext>
          </c:extLst>
        </c:ser>
        <c:dLbls>
          <c:showLegendKey val="0"/>
          <c:showVal val="0"/>
          <c:showCatName val="0"/>
          <c:showSerName val="0"/>
          <c:showPercent val="0"/>
          <c:showBubbleSize val="0"/>
        </c:dLbls>
        <c:smooth val="0"/>
        <c:axId val="353098880"/>
        <c:axId val="353099272"/>
      </c:lineChart>
      <c:catAx>
        <c:axId val="35309888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3099272"/>
        <c:crosses val="autoZero"/>
        <c:auto val="1"/>
        <c:lblAlgn val="ctr"/>
        <c:lblOffset val="100"/>
        <c:noMultiLvlLbl val="0"/>
      </c:catAx>
      <c:valAx>
        <c:axId val="353099272"/>
        <c:scaling>
          <c:orientation val="minMax"/>
          <c:max val="16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2015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3098880"/>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legendEntry>
        <c:idx val="29"/>
        <c:delete val="1"/>
      </c:legendEntry>
      <c:legendEntry>
        <c:idx val="30"/>
        <c:delete val="1"/>
      </c:legendEntry>
      <c:legendEntry>
        <c:idx val="31"/>
        <c:delete val="1"/>
      </c:legendEntry>
      <c:legendEntry>
        <c:idx val="32"/>
        <c:delete val="1"/>
      </c:legendEntry>
      <c:legendEntry>
        <c:idx val="33"/>
        <c:delete val="1"/>
      </c:legendEntry>
      <c:legendEntry>
        <c:idx val="34"/>
        <c:delete val="1"/>
      </c:legendEntry>
      <c:legendEntry>
        <c:idx val="35"/>
        <c:delete val="1"/>
      </c:legendEntry>
      <c:legendEntry>
        <c:idx val="36"/>
        <c:delete val="1"/>
      </c:legendEntry>
      <c:legendEntry>
        <c:idx val="37"/>
        <c:delete val="1"/>
      </c:legendEntry>
      <c:legendEntry>
        <c:idx val="38"/>
        <c:delete val="1"/>
      </c:legendEntry>
      <c:legendEntry>
        <c:idx val="39"/>
        <c:delete val="1"/>
      </c:legendEntry>
      <c:legendEntry>
        <c:idx val="40"/>
        <c:delete val="1"/>
      </c:legendEntry>
      <c:legendEntry>
        <c:idx val="41"/>
        <c:delete val="1"/>
      </c:legendEntry>
      <c:legendEntry>
        <c:idx val="42"/>
        <c:delete val="1"/>
      </c:legendEntry>
      <c:legendEntry>
        <c:idx val="43"/>
        <c:delete val="1"/>
      </c:legendEntry>
      <c:legendEntry>
        <c:idx val="44"/>
        <c:delete val="1"/>
      </c:legendEntry>
      <c:legendEntry>
        <c:idx val="45"/>
        <c:delete val="1"/>
      </c:legendEntry>
      <c:legendEntry>
        <c:idx val="46"/>
        <c:delete val="1"/>
      </c:legendEntry>
      <c:legendEntry>
        <c:idx val="47"/>
        <c:delete val="1"/>
      </c:legendEntry>
      <c:legendEntry>
        <c:idx val="48"/>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155" l="0.70000000000000062" r="0.70000000000000062" t="0.750000000000001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latin typeface="+mn-lt"/>
              </a:rPr>
              <a:t>Fig. 1. Veterans and Veteran Pension and Disability Compensation Beneficiaries as Percentage of U.S. Population, 1865–2014</a:t>
            </a:r>
            <a:endParaRPr lang="en-US" sz="1200">
              <a:latin typeface="+mn-lt"/>
            </a:endParaRPr>
          </a:p>
        </c:rich>
      </c:tx>
      <c:overlay val="0"/>
    </c:title>
    <c:autoTitleDeleted val="0"/>
    <c:plotArea>
      <c:layout/>
      <c:lineChart>
        <c:grouping val="standard"/>
        <c:varyColors val="0"/>
        <c:ser>
          <c:idx val="0"/>
          <c:order val="0"/>
          <c:tx>
            <c:v>Veterans in Civilian Life</c:v>
          </c:tx>
          <c:spPr>
            <a:ln>
              <a:solidFill>
                <a:schemeClr val="tx1"/>
              </a:solidFill>
            </a:ln>
          </c:spPr>
          <c:marker>
            <c:symbol val="none"/>
          </c:marker>
          <c:cat>
            <c:numRef>
              <c:f>Veterans!$A$2:$A$151</c:f>
              <c:numCache>
                <c:formatCode>General</c:formatCode>
                <c:ptCount val="150"/>
                <c:pt idx="0">
                  <c:v>1865</c:v>
                </c:pt>
                <c:pt idx="1">
                  <c:v>1866</c:v>
                </c:pt>
                <c:pt idx="2">
                  <c:v>1867</c:v>
                </c:pt>
                <c:pt idx="3">
                  <c:v>1868</c:v>
                </c:pt>
                <c:pt idx="4">
                  <c:v>1869</c:v>
                </c:pt>
                <c:pt idx="5">
                  <c:v>1870</c:v>
                </c:pt>
                <c:pt idx="6">
                  <c:v>1871</c:v>
                </c:pt>
                <c:pt idx="7">
                  <c:v>1872</c:v>
                </c:pt>
                <c:pt idx="8">
                  <c:v>1873</c:v>
                </c:pt>
                <c:pt idx="9">
                  <c:v>1874</c:v>
                </c:pt>
                <c:pt idx="10">
                  <c:v>1875</c:v>
                </c:pt>
                <c:pt idx="11">
                  <c:v>1876</c:v>
                </c:pt>
                <c:pt idx="12">
                  <c:v>1877</c:v>
                </c:pt>
                <c:pt idx="13">
                  <c:v>1878</c:v>
                </c:pt>
                <c:pt idx="14">
                  <c:v>1879</c:v>
                </c:pt>
                <c:pt idx="15">
                  <c:v>1880</c:v>
                </c:pt>
                <c:pt idx="16">
                  <c:v>1881</c:v>
                </c:pt>
                <c:pt idx="17">
                  <c:v>1882</c:v>
                </c:pt>
                <c:pt idx="18">
                  <c:v>1883</c:v>
                </c:pt>
                <c:pt idx="19">
                  <c:v>1884</c:v>
                </c:pt>
                <c:pt idx="20">
                  <c:v>1885</c:v>
                </c:pt>
                <c:pt idx="21">
                  <c:v>1886</c:v>
                </c:pt>
                <c:pt idx="22">
                  <c:v>1887</c:v>
                </c:pt>
                <c:pt idx="23">
                  <c:v>1888</c:v>
                </c:pt>
                <c:pt idx="24">
                  <c:v>1889</c:v>
                </c:pt>
                <c:pt idx="25">
                  <c:v>1890</c:v>
                </c:pt>
                <c:pt idx="26">
                  <c:v>1891</c:v>
                </c:pt>
                <c:pt idx="27">
                  <c:v>1892</c:v>
                </c:pt>
                <c:pt idx="28">
                  <c:v>1893</c:v>
                </c:pt>
                <c:pt idx="29">
                  <c:v>1894</c:v>
                </c:pt>
                <c:pt idx="30">
                  <c:v>1895</c:v>
                </c:pt>
                <c:pt idx="31">
                  <c:v>1896</c:v>
                </c:pt>
                <c:pt idx="32">
                  <c:v>1897</c:v>
                </c:pt>
                <c:pt idx="33">
                  <c:v>1898</c:v>
                </c:pt>
                <c:pt idx="34">
                  <c:v>1899</c:v>
                </c:pt>
                <c:pt idx="35">
                  <c:v>1900</c:v>
                </c:pt>
                <c:pt idx="36">
                  <c:v>1901</c:v>
                </c:pt>
                <c:pt idx="37">
                  <c:v>1902</c:v>
                </c:pt>
                <c:pt idx="38">
                  <c:v>1903</c:v>
                </c:pt>
                <c:pt idx="39">
                  <c:v>1904</c:v>
                </c:pt>
                <c:pt idx="40">
                  <c:v>1905</c:v>
                </c:pt>
                <c:pt idx="41">
                  <c:v>1906</c:v>
                </c:pt>
                <c:pt idx="42">
                  <c:v>1907</c:v>
                </c:pt>
                <c:pt idx="43">
                  <c:v>1908</c:v>
                </c:pt>
                <c:pt idx="44">
                  <c:v>1909</c:v>
                </c:pt>
                <c:pt idx="45">
                  <c:v>1910</c:v>
                </c:pt>
                <c:pt idx="46">
                  <c:v>1911</c:v>
                </c:pt>
                <c:pt idx="47">
                  <c:v>1912</c:v>
                </c:pt>
                <c:pt idx="48">
                  <c:v>1913</c:v>
                </c:pt>
                <c:pt idx="49">
                  <c:v>1914</c:v>
                </c:pt>
                <c:pt idx="50">
                  <c:v>1915</c:v>
                </c:pt>
                <c:pt idx="51">
                  <c:v>1916</c:v>
                </c:pt>
                <c:pt idx="52">
                  <c:v>1917</c:v>
                </c:pt>
                <c:pt idx="53">
                  <c:v>1918</c:v>
                </c:pt>
                <c:pt idx="54">
                  <c:v>1919</c:v>
                </c:pt>
                <c:pt idx="55">
                  <c:v>1920</c:v>
                </c:pt>
                <c:pt idx="56">
                  <c:v>1921</c:v>
                </c:pt>
                <c:pt idx="57">
                  <c:v>1922</c:v>
                </c:pt>
                <c:pt idx="58">
                  <c:v>1923</c:v>
                </c:pt>
                <c:pt idx="59">
                  <c:v>1924</c:v>
                </c:pt>
                <c:pt idx="60">
                  <c:v>1925</c:v>
                </c:pt>
                <c:pt idx="61">
                  <c:v>1926</c:v>
                </c:pt>
                <c:pt idx="62">
                  <c:v>1927</c:v>
                </c:pt>
                <c:pt idx="63">
                  <c:v>1928</c:v>
                </c:pt>
                <c:pt idx="64">
                  <c:v>1929</c:v>
                </c:pt>
                <c:pt idx="65">
                  <c:v>1930</c:v>
                </c:pt>
                <c:pt idx="66">
                  <c:v>1931</c:v>
                </c:pt>
                <c:pt idx="67">
                  <c:v>1932</c:v>
                </c:pt>
                <c:pt idx="68">
                  <c:v>1933</c:v>
                </c:pt>
                <c:pt idx="69">
                  <c:v>1934</c:v>
                </c:pt>
                <c:pt idx="70">
                  <c:v>1935</c:v>
                </c:pt>
                <c:pt idx="71">
                  <c:v>1936</c:v>
                </c:pt>
                <c:pt idx="72">
                  <c:v>1937</c:v>
                </c:pt>
                <c:pt idx="73">
                  <c:v>1938</c:v>
                </c:pt>
                <c:pt idx="74">
                  <c:v>1939</c:v>
                </c:pt>
                <c:pt idx="75">
                  <c:v>1940</c:v>
                </c:pt>
                <c:pt idx="76">
                  <c:v>1941</c:v>
                </c:pt>
                <c:pt idx="77">
                  <c:v>1942</c:v>
                </c:pt>
                <c:pt idx="78">
                  <c:v>1943</c:v>
                </c:pt>
                <c:pt idx="79">
                  <c:v>1944</c:v>
                </c:pt>
                <c:pt idx="80">
                  <c:v>1945</c:v>
                </c:pt>
                <c:pt idx="81">
                  <c:v>1946</c:v>
                </c:pt>
                <c:pt idx="82">
                  <c:v>1947</c:v>
                </c:pt>
                <c:pt idx="83">
                  <c:v>1948</c:v>
                </c:pt>
                <c:pt idx="84">
                  <c:v>1949</c:v>
                </c:pt>
                <c:pt idx="85">
                  <c:v>1950</c:v>
                </c:pt>
                <c:pt idx="86">
                  <c:v>1951</c:v>
                </c:pt>
                <c:pt idx="87">
                  <c:v>1952</c:v>
                </c:pt>
                <c:pt idx="88">
                  <c:v>1953</c:v>
                </c:pt>
                <c:pt idx="89">
                  <c:v>1954</c:v>
                </c:pt>
                <c:pt idx="90">
                  <c:v>1955</c:v>
                </c:pt>
                <c:pt idx="91">
                  <c:v>1956</c:v>
                </c:pt>
                <c:pt idx="92">
                  <c:v>1957</c:v>
                </c:pt>
                <c:pt idx="93">
                  <c:v>1958</c:v>
                </c:pt>
                <c:pt idx="94">
                  <c:v>1959</c:v>
                </c:pt>
                <c:pt idx="95">
                  <c:v>1960</c:v>
                </c:pt>
                <c:pt idx="96">
                  <c:v>1961</c:v>
                </c:pt>
                <c:pt idx="97">
                  <c:v>1962</c:v>
                </c:pt>
                <c:pt idx="98">
                  <c:v>1963</c:v>
                </c:pt>
                <c:pt idx="99">
                  <c:v>1964</c:v>
                </c:pt>
                <c:pt idx="100">
                  <c:v>1965</c:v>
                </c:pt>
                <c:pt idx="101">
                  <c:v>1966</c:v>
                </c:pt>
                <c:pt idx="102">
                  <c:v>1967</c:v>
                </c:pt>
                <c:pt idx="103">
                  <c:v>1968</c:v>
                </c:pt>
                <c:pt idx="104">
                  <c:v>1969</c:v>
                </c:pt>
                <c:pt idx="105">
                  <c:v>1970</c:v>
                </c:pt>
                <c:pt idx="106">
                  <c:v>1971</c:v>
                </c:pt>
                <c:pt idx="107">
                  <c:v>1972</c:v>
                </c:pt>
                <c:pt idx="108">
                  <c:v>1973</c:v>
                </c:pt>
                <c:pt idx="109">
                  <c:v>1974</c:v>
                </c:pt>
                <c:pt idx="110">
                  <c:v>1975</c:v>
                </c:pt>
                <c:pt idx="111">
                  <c:v>1976</c:v>
                </c:pt>
                <c:pt idx="112">
                  <c:v>1977</c:v>
                </c:pt>
                <c:pt idx="113">
                  <c:v>1978</c:v>
                </c:pt>
                <c:pt idx="114">
                  <c:v>1979</c:v>
                </c:pt>
                <c:pt idx="115">
                  <c:v>1980</c:v>
                </c:pt>
                <c:pt idx="116">
                  <c:v>1981</c:v>
                </c:pt>
                <c:pt idx="117">
                  <c:v>1982</c:v>
                </c:pt>
                <c:pt idx="118">
                  <c:v>1983</c:v>
                </c:pt>
                <c:pt idx="119">
                  <c:v>1984</c:v>
                </c:pt>
                <c:pt idx="120">
                  <c:v>1985</c:v>
                </c:pt>
                <c:pt idx="121">
                  <c:v>1986</c:v>
                </c:pt>
                <c:pt idx="122">
                  <c:v>1987</c:v>
                </c:pt>
                <c:pt idx="123">
                  <c:v>1988</c:v>
                </c:pt>
                <c:pt idx="124">
                  <c:v>1989</c:v>
                </c:pt>
                <c:pt idx="125">
                  <c:v>1990</c:v>
                </c:pt>
                <c:pt idx="126">
                  <c:v>1991</c:v>
                </c:pt>
                <c:pt idx="127">
                  <c:v>1992</c:v>
                </c:pt>
                <c:pt idx="128">
                  <c:v>1993</c:v>
                </c:pt>
                <c:pt idx="129">
                  <c:v>1994</c:v>
                </c:pt>
                <c:pt idx="130">
                  <c:v>1995</c:v>
                </c:pt>
                <c:pt idx="131">
                  <c:v>1996</c:v>
                </c:pt>
                <c:pt idx="132">
                  <c:v>1997</c:v>
                </c:pt>
                <c:pt idx="133">
                  <c:v>1998</c:v>
                </c:pt>
                <c:pt idx="134">
                  <c:v>1999</c:v>
                </c:pt>
                <c:pt idx="135">
                  <c:v>2000</c:v>
                </c:pt>
                <c:pt idx="136">
                  <c:v>2001</c:v>
                </c:pt>
                <c:pt idx="137">
                  <c:v>2002</c:v>
                </c:pt>
                <c:pt idx="138">
                  <c:v>2003</c:v>
                </c:pt>
                <c:pt idx="139">
                  <c:v>2004</c:v>
                </c:pt>
                <c:pt idx="140">
                  <c:v>2005</c:v>
                </c:pt>
                <c:pt idx="141">
                  <c:v>2006</c:v>
                </c:pt>
                <c:pt idx="142">
                  <c:v>2007</c:v>
                </c:pt>
                <c:pt idx="143">
                  <c:v>2008</c:v>
                </c:pt>
                <c:pt idx="144">
                  <c:v>2009</c:v>
                </c:pt>
                <c:pt idx="145">
                  <c:v>2010</c:v>
                </c:pt>
                <c:pt idx="146">
                  <c:v>2011</c:v>
                </c:pt>
                <c:pt idx="147">
                  <c:v>2012</c:v>
                </c:pt>
                <c:pt idx="148">
                  <c:v>2013</c:v>
                </c:pt>
                <c:pt idx="149">
                  <c:v>2014</c:v>
                </c:pt>
              </c:numCache>
            </c:numRef>
          </c:cat>
          <c:val>
            <c:numRef>
              <c:f>Veterans!$C$2:$C$151</c:f>
              <c:numCache>
                <c:formatCode>0.00%</c:formatCode>
                <c:ptCount val="150"/>
                <c:pt idx="0">
                  <c:v>5.3443881123778042E-2</c:v>
                </c:pt>
                <c:pt idx="5">
                  <c:v>4.5157248465104625E-2</c:v>
                </c:pt>
                <c:pt idx="10">
                  <c:v>3.7672220619883304E-2</c:v>
                </c:pt>
                <c:pt idx="15">
                  <c:v>3.1693923839083205E-2</c:v>
                </c:pt>
                <c:pt idx="20">
                  <c:v>2.6033393342511209E-2</c:v>
                </c:pt>
                <c:pt idx="25">
                  <c:v>2.1266810454199443E-2</c:v>
                </c:pt>
                <c:pt idx="30">
                  <c:v>1.7059499856280542E-2</c:v>
                </c:pt>
                <c:pt idx="35">
                  <c:v>1.6085368097353274E-2</c:v>
                </c:pt>
                <c:pt idx="40">
                  <c:v>1.4220610340960607E-2</c:v>
                </c:pt>
                <c:pt idx="45">
                  <c:v>1.0572792104494248E-2</c:v>
                </c:pt>
                <c:pt idx="50">
                  <c:v>7.6880233922781609E-3</c:v>
                </c:pt>
                <c:pt idx="55">
                  <c:v>4.8336949681103879E-2</c:v>
                </c:pt>
                <c:pt idx="60">
                  <c:v>4.2251940360358807E-2</c:v>
                </c:pt>
                <c:pt idx="65">
                  <c:v>3.8024976234389857E-2</c:v>
                </c:pt>
                <c:pt idx="70">
                  <c:v>3.5316306483300593E-2</c:v>
                </c:pt>
                <c:pt idx="75">
                  <c:v>3.2439714809040128E-2</c:v>
                </c:pt>
                <c:pt idx="76">
                  <c:v>3.2510756960165511E-2</c:v>
                </c:pt>
                <c:pt idx="77">
                  <c:v>3.3256710662909687E-2</c:v>
                </c:pt>
                <c:pt idx="78">
                  <c:v>3.6580639027636593E-2</c:v>
                </c:pt>
                <c:pt idx="79">
                  <c:v>4.1106382363779559E-2</c:v>
                </c:pt>
                <c:pt idx="80">
                  <c:v>4.6438168200788978E-2</c:v>
                </c:pt>
                <c:pt idx="81">
                  <c:v>0.11779558522940257</c:v>
                </c:pt>
                <c:pt idx="82">
                  <c:v>0.12670857444180786</c:v>
                </c:pt>
                <c:pt idx="83">
                  <c:v>0.12783790603624062</c:v>
                </c:pt>
                <c:pt idx="84">
                  <c:v>0.12698742526208542</c:v>
                </c:pt>
                <c:pt idx="85">
                  <c:v>0.12528321216777982</c:v>
                </c:pt>
                <c:pt idx="86">
                  <c:v>0.12215421170211392</c:v>
                </c:pt>
                <c:pt idx="87">
                  <c:v>0.12273964951476646</c:v>
                </c:pt>
                <c:pt idx="88">
                  <c:v>0.12608000799081057</c:v>
                </c:pt>
                <c:pt idx="89">
                  <c:v>0.12851324328634697</c:v>
                </c:pt>
                <c:pt idx="90">
                  <c:v>0.13174753361336941</c:v>
                </c:pt>
                <c:pt idx="91">
                  <c:v>0.13245472253305152</c:v>
                </c:pt>
                <c:pt idx="92">
                  <c:v>0.13160526560610289</c:v>
                </c:pt>
                <c:pt idx="93">
                  <c:v>0.12995619903706498</c:v>
                </c:pt>
                <c:pt idx="94">
                  <c:v>0.12745880897486364</c:v>
                </c:pt>
                <c:pt idx="95">
                  <c:v>0.12472394573561889</c:v>
                </c:pt>
                <c:pt idx="96">
                  <c:v>0.12196024846073025</c:v>
                </c:pt>
                <c:pt idx="97">
                  <c:v>0.11941266658804105</c:v>
                </c:pt>
                <c:pt idx="98">
                  <c:v>0.11713044672958434</c:v>
                </c:pt>
                <c:pt idx="99">
                  <c:v>0.11471736264194404</c:v>
                </c:pt>
                <c:pt idx="100">
                  <c:v>0.11237088464923341</c:v>
                </c:pt>
                <c:pt idx="101">
                  <c:v>0.1299043549043549</c:v>
                </c:pt>
                <c:pt idx="102">
                  <c:v>0.12986130681589436</c:v>
                </c:pt>
                <c:pt idx="103">
                  <c:v>0.13090291271810509</c:v>
                </c:pt>
                <c:pt idx="104">
                  <c:v>0.13284684497994345</c:v>
                </c:pt>
                <c:pt idx="105">
                  <c:v>0.1348292140530207</c:v>
                </c:pt>
                <c:pt idx="106">
                  <c:v>0.13253812704359508</c:v>
                </c:pt>
                <c:pt idx="107">
                  <c:v>0.13318977017189465</c:v>
                </c:pt>
                <c:pt idx="108">
                  <c:v>0.13272206465983039</c:v>
                </c:pt>
                <c:pt idx="109">
                  <c:v>0.13194983493411394</c:v>
                </c:pt>
                <c:pt idx="110">
                  <c:v>0.13094692392104568</c:v>
                </c:pt>
                <c:pt idx="111">
                  <c:v>0.13027724906551699</c:v>
                </c:pt>
                <c:pt idx="112">
                  <c:v>0.12952292736527135</c:v>
                </c:pt>
                <c:pt idx="113">
                  <c:v>0.12824763573466316</c:v>
                </c:pt>
                <c:pt idx="114">
                  <c:v>0.12710226389104887</c:v>
                </c:pt>
                <c:pt idx="115">
                  <c:v>0.12576517393709985</c:v>
                </c:pt>
                <c:pt idx="116">
                  <c:v>0.12401398467599559</c:v>
                </c:pt>
                <c:pt idx="117">
                  <c:v>0.12245249539166538</c:v>
                </c:pt>
                <c:pt idx="118">
                  <c:v>0.12084999594549031</c:v>
                </c:pt>
                <c:pt idx="119">
                  <c:v>0.11934520283649534</c:v>
                </c:pt>
                <c:pt idx="120">
                  <c:v>0.11773166824620701</c:v>
                </c:pt>
                <c:pt idx="121">
                  <c:v>0.11612667306597521</c:v>
                </c:pt>
                <c:pt idx="122">
                  <c:v>0.11450799822078714</c:v>
                </c:pt>
                <c:pt idx="123">
                  <c:v>0.11284747021683855</c:v>
                </c:pt>
                <c:pt idx="124">
                  <c:v>0.11116995900413193</c:v>
                </c:pt>
                <c:pt idx="125">
                  <c:v>0.1092918035147796</c:v>
                </c:pt>
                <c:pt idx="126">
                  <c:v>0.10746245028001504</c:v>
                </c:pt>
                <c:pt idx="127">
                  <c:v>0.10563407854038605</c:v>
                </c:pt>
                <c:pt idx="128">
                  <c:v>0.10378546329406205</c:v>
                </c:pt>
                <c:pt idx="129">
                  <c:v>0.10115601391974278</c:v>
                </c:pt>
                <c:pt idx="130">
                  <c:v>9.9581119194775775E-2</c:v>
                </c:pt>
                <c:pt idx="131">
                  <c:v>9.8727064202906195E-2</c:v>
                </c:pt>
                <c:pt idx="132">
                  <c:v>9.7789325046260367E-2</c:v>
                </c:pt>
                <c:pt idx="133">
                  <c:v>9.3139817898849939E-2</c:v>
                </c:pt>
                <c:pt idx="134">
                  <c:v>9.0413193134147918E-2</c:v>
                </c:pt>
                <c:pt idx="135">
                  <c:v>9.5883760876196572E-2</c:v>
                </c:pt>
                <c:pt idx="136">
                  <c:v>8.8873882450507133E-2</c:v>
                </c:pt>
                <c:pt idx="137">
                  <c:v>8.9448967833018048E-2</c:v>
                </c:pt>
                <c:pt idx="138">
                  <c:v>8.6352528549810945E-2</c:v>
                </c:pt>
                <c:pt idx="139">
                  <c:v>8.420203889960895E-2</c:v>
                </c:pt>
                <c:pt idx="140">
                  <c:v>8.2082865225571539E-2</c:v>
                </c:pt>
                <c:pt idx="141">
                  <c:v>7.9946534441096714E-2</c:v>
                </c:pt>
                <c:pt idx="142">
                  <c:v>7.8681656270436967E-2</c:v>
                </c:pt>
                <c:pt idx="143">
                  <c:v>7.6732999444248967E-2</c:v>
                </c:pt>
                <c:pt idx="144">
                  <c:v>7.4884020979818819E-2</c:v>
                </c:pt>
                <c:pt idx="145">
                  <c:v>7.295507016347233E-2</c:v>
                </c:pt>
                <c:pt idx="146">
                  <c:v>7.1084844925415294E-2</c:v>
                </c:pt>
                <c:pt idx="147">
                  <c:v>7.0829762291583054E-2</c:v>
                </c:pt>
                <c:pt idx="148">
                  <c:v>6.9341335719192654E-2</c:v>
                </c:pt>
                <c:pt idx="149">
                  <c:v>6.8654053189499242E-2</c:v>
                </c:pt>
              </c:numCache>
            </c:numRef>
          </c:val>
          <c:smooth val="1"/>
          <c:extLst>
            <c:ext xmlns:c16="http://schemas.microsoft.com/office/drawing/2014/chart" uri="{C3380CC4-5D6E-409C-BE32-E72D297353CC}">
              <c16:uniqueId val="{00000000-9663-4DE8-AF3F-318EAD266347}"/>
            </c:ext>
          </c:extLst>
        </c:ser>
        <c:ser>
          <c:idx val="1"/>
          <c:order val="1"/>
          <c:tx>
            <c:v>Pension and Disability Compensation Beneficiaires, combined</c:v>
          </c:tx>
          <c:spPr>
            <a:ln>
              <a:solidFill>
                <a:sysClr val="windowText" lastClr="000000"/>
              </a:solidFill>
              <a:prstDash val="dash"/>
            </a:ln>
          </c:spPr>
          <c:marker>
            <c:symbol val="none"/>
          </c:marker>
          <c:cat>
            <c:numRef>
              <c:f>Veterans!$A$2:$A$151</c:f>
              <c:numCache>
                <c:formatCode>General</c:formatCode>
                <c:ptCount val="150"/>
                <c:pt idx="0">
                  <c:v>1865</c:v>
                </c:pt>
                <c:pt idx="1">
                  <c:v>1866</c:v>
                </c:pt>
                <c:pt idx="2">
                  <c:v>1867</c:v>
                </c:pt>
                <c:pt idx="3">
                  <c:v>1868</c:v>
                </c:pt>
                <c:pt idx="4">
                  <c:v>1869</c:v>
                </c:pt>
                <c:pt idx="5">
                  <c:v>1870</c:v>
                </c:pt>
                <c:pt idx="6">
                  <c:v>1871</c:v>
                </c:pt>
                <c:pt idx="7">
                  <c:v>1872</c:v>
                </c:pt>
                <c:pt idx="8">
                  <c:v>1873</c:v>
                </c:pt>
                <c:pt idx="9">
                  <c:v>1874</c:v>
                </c:pt>
                <c:pt idx="10">
                  <c:v>1875</c:v>
                </c:pt>
                <c:pt idx="11">
                  <c:v>1876</c:v>
                </c:pt>
                <c:pt idx="12">
                  <c:v>1877</c:v>
                </c:pt>
                <c:pt idx="13">
                  <c:v>1878</c:v>
                </c:pt>
                <c:pt idx="14">
                  <c:v>1879</c:v>
                </c:pt>
                <c:pt idx="15">
                  <c:v>1880</c:v>
                </c:pt>
                <c:pt idx="16">
                  <c:v>1881</c:v>
                </c:pt>
                <c:pt idx="17">
                  <c:v>1882</c:v>
                </c:pt>
                <c:pt idx="18">
                  <c:v>1883</c:v>
                </c:pt>
                <c:pt idx="19">
                  <c:v>1884</c:v>
                </c:pt>
                <c:pt idx="20">
                  <c:v>1885</c:v>
                </c:pt>
                <c:pt idx="21">
                  <c:v>1886</c:v>
                </c:pt>
                <c:pt idx="22">
                  <c:v>1887</c:v>
                </c:pt>
                <c:pt idx="23">
                  <c:v>1888</c:v>
                </c:pt>
                <c:pt idx="24">
                  <c:v>1889</c:v>
                </c:pt>
                <c:pt idx="25">
                  <c:v>1890</c:v>
                </c:pt>
                <c:pt idx="26">
                  <c:v>1891</c:v>
                </c:pt>
                <c:pt idx="27">
                  <c:v>1892</c:v>
                </c:pt>
                <c:pt idx="28">
                  <c:v>1893</c:v>
                </c:pt>
                <c:pt idx="29">
                  <c:v>1894</c:v>
                </c:pt>
                <c:pt idx="30">
                  <c:v>1895</c:v>
                </c:pt>
                <c:pt idx="31">
                  <c:v>1896</c:v>
                </c:pt>
                <c:pt idx="32">
                  <c:v>1897</c:v>
                </c:pt>
                <c:pt idx="33">
                  <c:v>1898</c:v>
                </c:pt>
                <c:pt idx="34">
                  <c:v>1899</c:v>
                </c:pt>
                <c:pt idx="35">
                  <c:v>1900</c:v>
                </c:pt>
                <c:pt idx="36">
                  <c:v>1901</c:v>
                </c:pt>
                <c:pt idx="37">
                  <c:v>1902</c:v>
                </c:pt>
                <c:pt idx="38">
                  <c:v>1903</c:v>
                </c:pt>
                <c:pt idx="39">
                  <c:v>1904</c:v>
                </c:pt>
                <c:pt idx="40">
                  <c:v>1905</c:v>
                </c:pt>
                <c:pt idx="41">
                  <c:v>1906</c:v>
                </c:pt>
                <c:pt idx="42">
                  <c:v>1907</c:v>
                </c:pt>
                <c:pt idx="43">
                  <c:v>1908</c:v>
                </c:pt>
                <c:pt idx="44">
                  <c:v>1909</c:v>
                </c:pt>
                <c:pt idx="45">
                  <c:v>1910</c:v>
                </c:pt>
                <c:pt idx="46">
                  <c:v>1911</c:v>
                </c:pt>
                <c:pt idx="47">
                  <c:v>1912</c:v>
                </c:pt>
                <c:pt idx="48">
                  <c:v>1913</c:v>
                </c:pt>
                <c:pt idx="49">
                  <c:v>1914</c:v>
                </c:pt>
                <c:pt idx="50">
                  <c:v>1915</c:v>
                </c:pt>
                <c:pt idx="51">
                  <c:v>1916</c:v>
                </c:pt>
                <c:pt idx="52">
                  <c:v>1917</c:v>
                </c:pt>
                <c:pt idx="53">
                  <c:v>1918</c:v>
                </c:pt>
                <c:pt idx="54">
                  <c:v>1919</c:v>
                </c:pt>
                <c:pt idx="55">
                  <c:v>1920</c:v>
                </c:pt>
                <c:pt idx="56">
                  <c:v>1921</c:v>
                </c:pt>
                <c:pt idx="57">
                  <c:v>1922</c:v>
                </c:pt>
                <c:pt idx="58">
                  <c:v>1923</c:v>
                </c:pt>
                <c:pt idx="59">
                  <c:v>1924</c:v>
                </c:pt>
                <c:pt idx="60">
                  <c:v>1925</c:v>
                </c:pt>
                <c:pt idx="61">
                  <c:v>1926</c:v>
                </c:pt>
                <c:pt idx="62">
                  <c:v>1927</c:v>
                </c:pt>
                <c:pt idx="63">
                  <c:v>1928</c:v>
                </c:pt>
                <c:pt idx="64">
                  <c:v>1929</c:v>
                </c:pt>
                <c:pt idx="65">
                  <c:v>1930</c:v>
                </c:pt>
                <c:pt idx="66">
                  <c:v>1931</c:v>
                </c:pt>
                <c:pt idx="67">
                  <c:v>1932</c:v>
                </c:pt>
                <c:pt idx="68">
                  <c:v>1933</c:v>
                </c:pt>
                <c:pt idx="69">
                  <c:v>1934</c:v>
                </c:pt>
                <c:pt idx="70">
                  <c:v>1935</c:v>
                </c:pt>
                <c:pt idx="71">
                  <c:v>1936</c:v>
                </c:pt>
                <c:pt idx="72">
                  <c:v>1937</c:v>
                </c:pt>
                <c:pt idx="73">
                  <c:v>1938</c:v>
                </c:pt>
                <c:pt idx="74">
                  <c:v>1939</c:v>
                </c:pt>
                <c:pt idx="75">
                  <c:v>1940</c:v>
                </c:pt>
                <c:pt idx="76">
                  <c:v>1941</c:v>
                </c:pt>
                <c:pt idx="77">
                  <c:v>1942</c:v>
                </c:pt>
                <c:pt idx="78">
                  <c:v>1943</c:v>
                </c:pt>
                <c:pt idx="79">
                  <c:v>1944</c:v>
                </c:pt>
                <c:pt idx="80">
                  <c:v>1945</c:v>
                </c:pt>
                <c:pt idx="81">
                  <c:v>1946</c:v>
                </c:pt>
                <c:pt idx="82">
                  <c:v>1947</c:v>
                </c:pt>
                <c:pt idx="83">
                  <c:v>1948</c:v>
                </c:pt>
                <c:pt idx="84">
                  <c:v>1949</c:v>
                </c:pt>
                <c:pt idx="85">
                  <c:v>1950</c:v>
                </c:pt>
                <c:pt idx="86">
                  <c:v>1951</c:v>
                </c:pt>
                <c:pt idx="87">
                  <c:v>1952</c:v>
                </c:pt>
                <c:pt idx="88">
                  <c:v>1953</c:v>
                </c:pt>
                <c:pt idx="89">
                  <c:v>1954</c:v>
                </c:pt>
                <c:pt idx="90">
                  <c:v>1955</c:v>
                </c:pt>
                <c:pt idx="91">
                  <c:v>1956</c:v>
                </c:pt>
                <c:pt idx="92">
                  <c:v>1957</c:v>
                </c:pt>
                <c:pt idx="93">
                  <c:v>1958</c:v>
                </c:pt>
                <c:pt idx="94">
                  <c:v>1959</c:v>
                </c:pt>
                <c:pt idx="95">
                  <c:v>1960</c:v>
                </c:pt>
                <c:pt idx="96">
                  <c:v>1961</c:v>
                </c:pt>
                <c:pt idx="97">
                  <c:v>1962</c:v>
                </c:pt>
                <c:pt idx="98">
                  <c:v>1963</c:v>
                </c:pt>
                <c:pt idx="99">
                  <c:v>1964</c:v>
                </c:pt>
                <c:pt idx="100">
                  <c:v>1965</c:v>
                </c:pt>
                <c:pt idx="101">
                  <c:v>1966</c:v>
                </c:pt>
                <c:pt idx="102">
                  <c:v>1967</c:v>
                </c:pt>
                <c:pt idx="103">
                  <c:v>1968</c:v>
                </c:pt>
                <c:pt idx="104">
                  <c:v>1969</c:v>
                </c:pt>
                <c:pt idx="105">
                  <c:v>1970</c:v>
                </c:pt>
                <c:pt idx="106">
                  <c:v>1971</c:v>
                </c:pt>
                <c:pt idx="107">
                  <c:v>1972</c:v>
                </c:pt>
                <c:pt idx="108">
                  <c:v>1973</c:v>
                </c:pt>
                <c:pt idx="109">
                  <c:v>1974</c:v>
                </c:pt>
                <c:pt idx="110">
                  <c:v>1975</c:v>
                </c:pt>
                <c:pt idx="111">
                  <c:v>1976</c:v>
                </c:pt>
                <c:pt idx="112">
                  <c:v>1977</c:v>
                </c:pt>
                <c:pt idx="113">
                  <c:v>1978</c:v>
                </c:pt>
                <c:pt idx="114">
                  <c:v>1979</c:v>
                </c:pt>
                <c:pt idx="115">
                  <c:v>1980</c:v>
                </c:pt>
                <c:pt idx="116">
                  <c:v>1981</c:v>
                </c:pt>
                <c:pt idx="117">
                  <c:v>1982</c:v>
                </c:pt>
                <c:pt idx="118">
                  <c:v>1983</c:v>
                </c:pt>
                <c:pt idx="119">
                  <c:v>1984</c:v>
                </c:pt>
                <c:pt idx="120">
                  <c:v>1985</c:v>
                </c:pt>
                <c:pt idx="121">
                  <c:v>1986</c:v>
                </c:pt>
                <c:pt idx="122">
                  <c:v>1987</c:v>
                </c:pt>
                <c:pt idx="123">
                  <c:v>1988</c:v>
                </c:pt>
                <c:pt idx="124">
                  <c:v>1989</c:v>
                </c:pt>
                <c:pt idx="125">
                  <c:v>1990</c:v>
                </c:pt>
                <c:pt idx="126">
                  <c:v>1991</c:v>
                </c:pt>
                <c:pt idx="127">
                  <c:v>1992</c:v>
                </c:pt>
                <c:pt idx="128">
                  <c:v>1993</c:v>
                </c:pt>
                <c:pt idx="129">
                  <c:v>1994</c:v>
                </c:pt>
                <c:pt idx="130">
                  <c:v>1995</c:v>
                </c:pt>
                <c:pt idx="131">
                  <c:v>1996</c:v>
                </c:pt>
                <c:pt idx="132">
                  <c:v>1997</c:v>
                </c:pt>
                <c:pt idx="133">
                  <c:v>1998</c:v>
                </c:pt>
                <c:pt idx="134">
                  <c:v>1999</c:v>
                </c:pt>
                <c:pt idx="135">
                  <c:v>2000</c:v>
                </c:pt>
                <c:pt idx="136">
                  <c:v>2001</c:v>
                </c:pt>
                <c:pt idx="137">
                  <c:v>2002</c:v>
                </c:pt>
                <c:pt idx="138">
                  <c:v>2003</c:v>
                </c:pt>
                <c:pt idx="139">
                  <c:v>2004</c:v>
                </c:pt>
                <c:pt idx="140">
                  <c:v>2005</c:v>
                </c:pt>
                <c:pt idx="141">
                  <c:v>2006</c:v>
                </c:pt>
                <c:pt idx="142">
                  <c:v>2007</c:v>
                </c:pt>
                <c:pt idx="143">
                  <c:v>2008</c:v>
                </c:pt>
                <c:pt idx="144">
                  <c:v>2009</c:v>
                </c:pt>
                <c:pt idx="145">
                  <c:v>2010</c:v>
                </c:pt>
                <c:pt idx="146">
                  <c:v>2011</c:v>
                </c:pt>
                <c:pt idx="147">
                  <c:v>2012</c:v>
                </c:pt>
                <c:pt idx="148">
                  <c:v>2013</c:v>
                </c:pt>
                <c:pt idx="149">
                  <c:v>2014</c:v>
                </c:pt>
              </c:numCache>
            </c:numRef>
          </c:cat>
          <c:val>
            <c:numRef>
              <c:f>Veterans!$O$2:$O$151</c:f>
              <c:numCache>
                <c:formatCode>0.00%</c:formatCode>
                <c:ptCount val="150"/>
                <c:pt idx="1">
                  <c:v>3.4758333789479444E-3</c:v>
                </c:pt>
                <c:pt idx="2">
                  <c:v>4.1470462328767124E-3</c:v>
                </c:pt>
                <c:pt idx="3">
                  <c:v>4.4487478083374771E-3</c:v>
                </c:pt>
                <c:pt idx="4">
                  <c:v>4.8142173055747608E-3</c:v>
                </c:pt>
                <c:pt idx="5">
                  <c:v>4.9868437539155493E-3</c:v>
                </c:pt>
                <c:pt idx="6">
                  <c:v>5.0564267917338418E-3</c:v>
                </c:pt>
                <c:pt idx="7">
                  <c:v>5.5274945201562948E-3</c:v>
                </c:pt>
                <c:pt idx="8">
                  <c:v>5.5341115193228855E-3</c:v>
                </c:pt>
                <c:pt idx="9">
                  <c:v>5.3587647593097186E-3</c:v>
                </c:pt>
                <c:pt idx="10">
                  <c:v>5.2137643378519288E-3</c:v>
                </c:pt>
                <c:pt idx="11">
                  <c:v>5.0317739171926168E-3</c:v>
                </c:pt>
                <c:pt idx="12">
                  <c:v>4.9214059947816123E-3</c:v>
                </c:pt>
                <c:pt idx="13">
                  <c:v>4.6498111014240048E-3</c:v>
                </c:pt>
                <c:pt idx="14">
                  <c:v>4.9382214274101771E-3</c:v>
                </c:pt>
                <c:pt idx="15">
                  <c:v>4.993832318650273E-3</c:v>
                </c:pt>
                <c:pt idx="16">
                  <c:v>5.2190446626052536E-3</c:v>
                </c:pt>
                <c:pt idx="17">
                  <c:v>5.4145131671115652E-3</c:v>
                </c:pt>
                <c:pt idx="18">
                  <c:v>5.6192236598890943E-3</c:v>
                </c:pt>
                <c:pt idx="19">
                  <c:v>5.8325357987684861E-3</c:v>
                </c:pt>
                <c:pt idx="20">
                  <c:v>6.0891665784178753E-3</c:v>
                </c:pt>
                <c:pt idx="21">
                  <c:v>6.31709758707584E-3</c:v>
                </c:pt>
                <c:pt idx="22">
                  <c:v>6.8561392843271354E-3</c:v>
                </c:pt>
                <c:pt idx="23">
                  <c:v>7.4880983866701927E-3</c:v>
                </c:pt>
                <c:pt idx="24">
                  <c:v>7.9320113314447598E-3</c:v>
                </c:pt>
                <c:pt idx="25">
                  <c:v>8.5320984521694999E-3</c:v>
                </c:pt>
                <c:pt idx="26">
                  <c:v>8.3435620950575665E-3</c:v>
                </c:pt>
                <c:pt idx="27">
                  <c:v>1.0705692443578108E-2</c:v>
                </c:pt>
                <c:pt idx="28">
                  <c:v>1.134836493952516E-2</c:v>
                </c:pt>
                <c:pt idx="29">
                  <c:v>1.1043573782497254E-2</c:v>
                </c:pt>
                <c:pt idx="30">
                  <c:v>1.0793331417073872E-2</c:v>
                </c:pt>
                <c:pt idx="31">
                  <c:v>1.0566410383014741E-2</c:v>
                </c:pt>
                <c:pt idx="32">
                  <c:v>1.0347836928063833E-2</c:v>
                </c:pt>
                <c:pt idx="33">
                  <c:v>1.0327514185024424E-2</c:v>
                </c:pt>
                <c:pt idx="34">
                  <c:v>1.0080348667762938E-2</c:v>
                </c:pt>
                <c:pt idx="35">
                  <c:v>9.8956553736168421E-3</c:v>
                </c:pt>
                <c:pt idx="36">
                  <c:v>9.6540523819344196E-3</c:v>
                </c:pt>
                <c:pt idx="37">
                  <c:v>9.3351692078369949E-3</c:v>
                </c:pt>
                <c:pt idx="38">
                  <c:v>9.0410755035221745E-3</c:v>
                </c:pt>
                <c:pt idx="39">
                  <c:v>8.7749190662804559E-3</c:v>
                </c:pt>
                <c:pt idx="40">
                  <c:v>8.5657703228269426E-3</c:v>
                </c:pt>
                <c:pt idx="41">
                  <c:v>8.2153306026916326E-3</c:v>
                </c:pt>
                <c:pt idx="42">
                  <c:v>7.815373299006988E-3</c:v>
                </c:pt>
                <c:pt idx="43">
                  <c:v>7.4287002592717845E-3</c:v>
                </c:pt>
                <c:pt idx="44">
                  <c:v>6.984197148856227E-3</c:v>
                </c:pt>
                <c:pt idx="45">
                  <c:v>6.5146579804560263E-3</c:v>
                </c:pt>
                <c:pt idx="46">
                  <c:v>6.0833342211521046E-3</c:v>
                </c:pt>
                <c:pt idx="47">
                  <c:v>5.6432579850002624E-3</c:v>
                </c:pt>
                <c:pt idx="48">
                  <c:v>5.1838518899460012E-3</c:v>
                </c:pt>
                <c:pt idx="49">
                  <c:v>4.7522474800980718E-3</c:v>
                </c:pt>
                <c:pt idx="50">
                  <c:v>4.3462693692439278E-3</c:v>
                </c:pt>
                <c:pt idx="51">
                  <c:v>3.9622993105206889E-3</c:v>
                </c:pt>
                <c:pt idx="52">
                  <c:v>3.5829104853391178E-3</c:v>
                </c:pt>
                <c:pt idx="53">
                  <c:v>3.3040074412836215E-3</c:v>
                </c:pt>
                <c:pt idx="54">
                  <c:v>3.2435845915379756E-3</c:v>
                </c:pt>
                <c:pt idx="55">
                  <c:v>3.945106658776453E-3</c:v>
                </c:pt>
                <c:pt idx="56">
                  <c:v>3.8972525751349756E-3</c:v>
                </c:pt>
                <c:pt idx="57">
                  <c:v>3.9164372234186586E-3</c:v>
                </c:pt>
                <c:pt idx="58">
                  <c:v>3.9036329691729123E-3</c:v>
                </c:pt>
                <c:pt idx="59">
                  <c:v>3.7420361233557386E-3</c:v>
                </c:pt>
                <c:pt idx="60">
                  <c:v>3.93683792487201E-3</c:v>
                </c:pt>
                <c:pt idx="61">
                  <c:v>4.0290637750538772E-3</c:v>
                </c:pt>
                <c:pt idx="62">
                  <c:v>4.1164363422522788E-3</c:v>
                </c:pt>
                <c:pt idx="63">
                  <c:v>4.281837871030379E-3</c:v>
                </c:pt>
                <c:pt idx="64">
                  <c:v>4.3197253771547301E-3</c:v>
                </c:pt>
                <c:pt idx="65">
                  <c:v>4.40374724765797E-3</c:v>
                </c:pt>
                <c:pt idx="66">
                  <c:v>6.3769751693002258E-3</c:v>
                </c:pt>
                <c:pt idx="67">
                  <c:v>7.9702018583787254E-3</c:v>
                </c:pt>
                <c:pt idx="68">
                  <c:v>7.9471886223014994E-3</c:v>
                </c:pt>
                <c:pt idx="69">
                  <c:v>4.5974646683653283E-3</c:v>
                </c:pt>
                <c:pt idx="70">
                  <c:v>4.6051080550098232E-3</c:v>
                </c:pt>
                <c:pt idx="71">
                  <c:v>4.6933691518355677E-3</c:v>
                </c:pt>
                <c:pt idx="72">
                  <c:v>4.6419561420531731E-3</c:v>
                </c:pt>
                <c:pt idx="73">
                  <c:v>4.6216060080878103E-3</c:v>
                </c:pt>
                <c:pt idx="74">
                  <c:v>4.6072738386308066E-3</c:v>
                </c:pt>
                <c:pt idx="75">
                  <c:v>4.6169449448237232E-3</c:v>
                </c:pt>
                <c:pt idx="76">
                  <c:v>4.6401103431732661E-3</c:v>
                </c:pt>
                <c:pt idx="77">
                  <c:v>4.6196055168322703E-3</c:v>
                </c:pt>
                <c:pt idx="78">
                  <c:v>4.5488119702498924E-3</c:v>
                </c:pt>
                <c:pt idx="79">
                  <c:v>5.8816303821614627E-3</c:v>
                </c:pt>
                <c:pt idx="80">
                  <c:v>8.1756331827797148E-3</c:v>
                </c:pt>
                <c:pt idx="81">
                  <c:v>1.5064821167134642E-2</c:v>
                </c:pt>
                <c:pt idx="82">
                  <c:v>1.6332930907678005E-2</c:v>
                </c:pt>
                <c:pt idx="83">
                  <c:v>1.5787930246673625E-2</c:v>
                </c:pt>
                <c:pt idx="84">
                  <c:v>1.5510630881840362E-2</c:v>
                </c:pt>
                <c:pt idx="85">
                  <c:v>1.5551221178031273E-2</c:v>
                </c:pt>
                <c:pt idx="86">
                  <c:v>1.5328193804155529E-2</c:v>
                </c:pt>
                <c:pt idx="87">
                  <c:v>1.5347216492228012E-2</c:v>
                </c:pt>
                <c:pt idx="88">
                  <c:v>1.5644508814862908E-2</c:v>
                </c:pt>
                <c:pt idx="89">
                  <c:v>1.5887036423637948E-2</c:v>
                </c:pt>
                <c:pt idx="90">
                  <c:v>1.6084999186408808E-2</c:v>
                </c:pt>
                <c:pt idx="91">
                  <c:v>1.6216408234312002E-2</c:v>
                </c:pt>
                <c:pt idx="92">
                  <c:v>1.6257326262908177E-2</c:v>
                </c:pt>
                <c:pt idx="93">
                  <c:v>1.6296702919682986E-2</c:v>
                </c:pt>
                <c:pt idx="94">
                  <c:v>1.6498903447112412E-2</c:v>
                </c:pt>
                <c:pt idx="95">
                  <c:v>1.6654582085669532E-2</c:v>
                </c:pt>
                <c:pt idx="96">
                  <c:v>1.6914274515354589E-2</c:v>
                </c:pt>
                <c:pt idx="97">
                  <c:v>1.6886639719520955E-2</c:v>
                </c:pt>
                <c:pt idx="98">
                  <c:v>1.6809164984517178E-2</c:v>
                </c:pt>
                <c:pt idx="99">
                  <c:v>1.666067361860242E-2</c:v>
                </c:pt>
                <c:pt idx="100">
                  <c:v>1.6556615183502058E-2</c:v>
                </c:pt>
                <c:pt idx="101">
                  <c:v>1.6285103785103786E-2</c:v>
                </c:pt>
                <c:pt idx="102">
                  <c:v>1.6013124521921173E-2</c:v>
                </c:pt>
                <c:pt idx="103">
                  <c:v>1.5764351838011819E-2</c:v>
                </c:pt>
                <c:pt idx="104">
                  <c:v>1.559131031148083E-2</c:v>
                </c:pt>
                <c:pt idx="105">
                  <c:v>1.5513138130815597E-2</c:v>
                </c:pt>
                <c:pt idx="106">
                  <c:v>1.5515672177250422E-2</c:v>
                </c:pt>
                <c:pt idx="107">
                  <c:v>1.5569615428593208E-2</c:v>
                </c:pt>
                <c:pt idx="108">
                  <c:v>1.5365085956707832E-2</c:v>
                </c:pt>
                <c:pt idx="109">
                  <c:v>1.5155199341606891E-2</c:v>
                </c:pt>
                <c:pt idx="110">
                  <c:v>1.4937052316724776E-2</c:v>
                </c:pt>
                <c:pt idx="111">
                  <c:v>1.4837067443300388E-2</c:v>
                </c:pt>
                <c:pt idx="112">
                  <c:v>1.4883830747506118E-2</c:v>
                </c:pt>
                <c:pt idx="113">
                  <c:v>1.4749421569288138E-2</c:v>
                </c:pt>
                <c:pt idx="114">
                  <c:v>1.4396480860234165E-2</c:v>
                </c:pt>
                <c:pt idx="115">
                  <c:v>1.4034409773148434E-2</c:v>
                </c:pt>
                <c:pt idx="116">
                  <c:v>1.3715070923527826E-2</c:v>
                </c:pt>
                <c:pt idx="117">
                  <c:v>1.3346942994469998E-2</c:v>
                </c:pt>
                <c:pt idx="118">
                  <c:v>1.2991502601288054E-2</c:v>
                </c:pt>
                <c:pt idx="119">
                  <c:v>1.2612757459339617E-2</c:v>
                </c:pt>
                <c:pt idx="120">
                  <c:v>1.2286866890877525E-2</c:v>
                </c:pt>
                <c:pt idx="121">
                  <c:v>1.198000423850306E-2</c:v>
                </c:pt>
                <c:pt idx="122">
                  <c:v>1.1709032800118615E-2</c:v>
                </c:pt>
                <c:pt idx="123">
                  <c:v>1.1447998334836606E-2</c:v>
                </c:pt>
                <c:pt idx="124">
                  <c:v>1.1223326406352338E-2</c:v>
                </c:pt>
                <c:pt idx="125">
                  <c:v>1.0985186400131214E-2</c:v>
                </c:pt>
                <c:pt idx="126">
                  <c:v>1.0721706607563374E-2</c:v>
                </c:pt>
                <c:pt idx="127">
                  <c:v>1.0469441290474139E-2</c:v>
                </c:pt>
                <c:pt idx="128">
                  <c:v>1.030532428840961E-2</c:v>
                </c:pt>
                <c:pt idx="129">
                  <c:v>1.0198091598660206E-2</c:v>
                </c:pt>
                <c:pt idx="130">
                  <c:v>1.014512585429638E-2</c:v>
                </c:pt>
                <c:pt idx="131">
                  <c:v>1.0060187870524515E-2</c:v>
                </c:pt>
                <c:pt idx="132">
                  <c:v>9.9497104996120102E-3</c:v>
                </c:pt>
                <c:pt idx="133">
                  <c:v>9.8628881109316148E-3</c:v>
                </c:pt>
                <c:pt idx="134">
                  <c:v>9.7931817765483896E-3</c:v>
                </c:pt>
                <c:pt idx="135">
                  <c:v>9.7047121711720877E-3</c:v>
                </c:pt>
                <c:pt idx="136">
                  <c:v>9.4596543829431334E-3</c:v>
                </c:pt>
                <c:pt idx="137">
                  <c:v>9.6321902810140077E-3</c:v>
                </c:pt>
                <c:pt idx="138">
                  <c:v>9.7611708783310967E-3</c:v>
                </c:pt>
                <c:pt idx="139">
                  <c:v>9.8994177012004577E-3</c:v>
                </c:pt>
                <c:pt idx="140">
                  <c:v>1.0059577146415083E-2</c:v>
                </c:pt>
                <c:pt idx="141">
                  <c:v>1.0240935186457493E-2</c:v>
                </c:pt>
                <c:pt idx="142">
                  <c:v>1.0513702109012684E-2</c:v>
                </c:pt>
                <c:pt idx="143">
                  <c:v>1.0746860335489472E-2</c:v>
                </c:pt>
                <c:pt idx="144">
                  <c:v>1.1030693905225722E-2</c:v>
                </c:pt>
                <c:pt idx="145">
                  <c:v>1.1391095494085969E-2</c:v>
                </c:pt>
                <c:pt idx="146">
                  <c:v>1.1773107140106293E-2</c:v>
                </c:pt>
                <c:pt idx="147">
                  <c:v>1.3436871244990666E-2</c:v>
                </c:pt>
                <c:pt idx="148">
                  <c:v>1.2838213588916235E-2</c:v>
                </c:pt>
                <c:pt idx="149">
                  <c:v>1.3338182138958887E-2</c:v>
                </c:pt>
              </c:numCache>
            </c:numRef>
          </c:val>
          <c:smooth val="1"/>
          <c:extLst>
            <c:ext xmlns:c16="http://schemas.microsoft.com/office/drawing/2014/chart" uri="{C3380CC4-5D6E-409C-BE32-E72D297353CC}">
              <c16:uniqueId val="{00000001-9663-4DE8-AF3F-318EAD266347}"/>
            </c:ext>
          </c:extLst>
        </c:ser>
        <c:dLbls>
          <c:showLegendKey val="0"/>
          <c:showVal val="0"/>
          <c:showCatName val="0"/>
          <c:showSerName val="0"/>
          <c:showPercent val="0"/>
          <c:showBubbleSize val="0"/>
        </c:dLbls>
        <c:smooth val="0"/>
        <c:axId val="353100056"/>
        <c:axId val="353100448"/>
      </c:lineChart>
      <c:catAx>
        <c:axId val="353100056"/>
        <c:scaling>
          <c:orientation val="minMax"/>
        </c:scaling>
        <c:delete val="0"/>
        <c:axPos val="b"/>
        <c:numFmt formatCode="General" sourceLinked="1"/>
        <c:majorTickMark val="out"/>
        <c:minorTickMark val="none"/>
        <c:tickLblPos val="nextTo"/>
        <c:crossAx val="353100448"/>
        <c:crosses val="autoZero"/>
        <c:auto val="1"/>
        <c:lblAlgn val="ctr"/>
        <c:lblOffset val="100"/>
        <c:noMultiLvlLbl val="0"/>
      </c:catAx>
      <c:valAx>
        <c:axId val="353100448"/>
        <c:scaling>
          <c:orientation val="minMax"/>
        </c:scaling>
        <c:delete val="0"/>
        <c:axPos val="l"/>
        <c:majorGridlines/>
        <c:numFmt formatCode="0%" sourceLinked="0"/>
        <c:majorTickMark val="out"/>
        <c:minorTickMark val="none"/>
        <c:tickLblPos val="nextTo"/>
        <c:crossAx val="353100056"/>
        <c:crosses val="autoZero"/>
        <c:crossBetween val="between"/>
      </c:valAx>
    </c:plotArea>
    <c:legend>
      <c:legendPos val="b"/>
      <c:overlay val="0"/>
    </c:legend>
    <c:plotVisOnly val="1"/>
    <c:dispBlanksAs val="span"/>
    <c:showDLblsOverMax val="0"/>
  </c:chart>
  <c:printSettings>
    <c:headerFooter/>
    <c:pageMargins b="0.75000000000000178" l="0.70000000000000062" r="0.70000000000000062" t="0.750000000000001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baseline="0"/>
              <a:t>Fig. 2. Average Annual Veterans’ Benefits per Recipient, 1904–2014</a:t>
            </a:r>
            <a:endParaRPr lang="en-US" sz="1100"/>
          </a:p>
        </c:rich>
      </c:tx>
      <c:overlay val="0"/>
    </c:title>
    <c:autoTitleDeleted val="0"/>
    <c:plotArea>
      <c:layout/>
      <c:lineChart>
        <c:grouping val="standard"/>
        <c:varyColors val="0"/>
        <c:ser>
          <c:idx val="0"/>
          <c:order val="0"/>
          <c:tx>
            <c:v>Disability Compensation</c:v>
          </c:tx>
          <c:spPr>
            <a:ln w="15875">
              <a:solidFill>
                <a:sysClr val="windowText" lastClr="000000"/>
              </a:solidFill>
            </a:ln>
          </c:spPr>
          <c:marker>
            <c:symbol val="none"/>
          </c:marker>
          <c:cat>
            <c:numRef>
              <c:f>Veterans!$A$41:$A$151</c:f>
              <c:numCache>
                <c:formatCode>General</c:formatCode>
                <c:ptCount val="111"/>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pt idx="37">
                  <c:v>1941</c:v>
                </c:pt>
                <c:pt idx="38">
                  <c:v>1942</c:v>
                </c:pt>
                <c:pt idx="39">
                  <c:v>1943</c:v>
                </c:pt>
                <c:pt idx="40">
                  <c:v>1944</c:v>
                </c:pt>
                <c:pt idx="41">
                  <c:v>1945</c:v>
                </c:pt>
                <c:pt idx="42">
                  <c:v>1946</c:v>
                </c:pt>
                <c:pt idx="43">
                  <c:v>1947</c:v>
                </c:pt>
                <c:pt idx="44">
                  <c:v>1948</c:v>
                </c:pt>
                <c:pt idx="45">
                  <c:v>1949</c:v>
                </c:pt>
                <c:pt idx="46">
                  <c:v>1950</c:v>
                </c:pt>
                <c:pt idx="47">
                  <c:v>1951</c:v>
                </c:pt>
                <c:pt idx="48">
                  <c:v>1952</c:v>
                </c:pt>
                <c:pt idx="49">
                  <c:v>1953</c:v>
                </c:pt>
                <c:pt idx="50">
                  <c:v>1954</c:v>
                </c:pt>
                <c:pt idx="51">
                  <c:v>1955</c:v>
                </c:pt>
                <c:pt idx="52">
                  <c:v>1956</c:v>
                </c:pt>
                <c:pt idx="53">
                  <c:v>1957</c:v>
                </c:pt>
                <c:pt idx="54">
                  <c:v>1958</c:v>
                </c:pt>
                <c:pt idx="55">
                  <c:v>1959</c:v>
                </c:pt>
                <c:pt idx="56">
                  <c:v>1960</c:v>
                </c:pt>
                <c:pt idx="57">
                  <c:v>1961</c:v>
                </c:pt>
                <c:pt idx="58">
                  <c:v>1962</c:v>
                </c:pt>
                <c:pt idx="59">
                  <c:v>1963</c:v>
                </c:pt>
                <c:pt idx="60">
                  <c:v>1964</c:v>
                </c:pt>
                <c:pt idx="61">
                  <c:v>1965</c:v>
                </c:pt>
                <c:pt idx="62">
                  <c:v>1966</c:v>
                </c:pt>
                <c:pt idx="63">
                  <c:v>1967</c:v>
                </c:pt>
                <c:pt idx="64">
                  <c:v>1968</c:v>
                </c:pt>
                <c:pt idx="65">
                  <c:v>1969</c:v>
                </c:pt>
                <c:pt idx="66">
                  <c:v>1970</c:v>
                </c:pt>
                <c:pt idx="67">
                  <c:v>1971</c:v>
                </c:pt>
                <c:pt idx="68">
                  <c:v>1972</c:v>
                </c:pt>
                <c:pt idx="69">
                  <c:v>1973</c:v>
                </c:pt>
                <c:pt idx="70">
                  <c:v>1974</c:v>
                </c:pt>
                <c:pt idx="71">
                  <c:v>1975</c:v>
                </c:pt>
                <c:pt idx="72">
                  <c:v>1976</c:v>
                </c:pt>
                <c:pt idx="73">
                  <c:v>1977</c:v>
                </c:pt>
                <c:pt idx="74">
                  <c:v>1978</c:v>
                </c:pt>
                <c:pt idx="75">
                  <c:v>1979</c:v>
                </c:pt>
                <c:pt idx="76">
                  <c:v>1980</c:v>
                </c:pt>
                <c:pt idx="77">
                  <c:v>1981</c:v>
                </c:pt>
                <c:pt idx="78">
                  <c:v>1982</c:v>
                </c:pt>
                <c:pt idx="79">
                  <c:v>1983</c:v>
                </c:pt>
                <c:pt idx="80">
                  <c:v>1984</c:v>
                </c:pt>
                <c:pt idx="81">
                  <c:v>1985</c:v>
                </c:pt>
                <c:pt idx="82">
                  <c:v>1986</c:v>
                </c:pt>
                <c:pt idx="83">
                  <c:v>1987</c:v>
                </c:pt>
                <c:pt idx="84">
                  <c:v>1988</c:v>
                </c:pt>
                <c:pt idx="85">
                  <c:v>1989</c:v>
                </c:pt>
                <c:pt idx="86">
                  <c:v>1990</c:v>
                </c:pt>
                <c:pt idx="87">
                  <c:v>1991</c:v>
                </c:pt>
                <c:pt idx="88">
                  <c:v>1992</c:v>
                </c:pt>
                <c:pt idx="89">
                  <c:v>1993</c:v>
                </c:pt>
                <c:pt idx="90">
                  <c:v>1994</c:v>
                </c:pt>
                <c:pt idx="91">
                  <c:v>1995</c:v>
                </c:pt>
                <c:pt idx="92">
                  <c:v>1996</c:v>
                </c:pt>
                <c:pt idx="93">
                  <c:v>1997</c:v>
                </c:pt>
                <c:pt idx="94">
                  <c:v>1998</c:v>
                </c:pt>
                <c:pt idx="95">
                  <c:v>1999</c:v>
                </c:pt>
                <c:pt idx="96">
                  <c:v>2000</c:v>
                </c:pt>
                <c:pt idx="97">
                  <c:v>2001</c:v>
                </c:pt>
                <c:pt idx="98">
                  <c:v>2002</c:v>
                </c:pt>
                <c:pt idx="99">
                  <c:v>2003</c:v>
                </c:pt>
                <c:pt idx="100">
                  <c:v>2004</c:v>
                </c:pt>
                <c:pt idx="101">
                  <c:v>2005</c:v>
                </c:pt>
                <c:pt idx="102">
                  <c:v>2006</c:v>
                </c:pt>
                <c:pt idx="103">
                  <c:v>2007</c:v>
                </c:pt>
                <c:pt idx="104">
                  <c:v>2008</c:v>
                </c:pt>
                <c:pt idx="105">
                  <c:v>2009</c:v>
                </c:pt>
                <c:pt idx="106">
                  <c:v>2010</c:v>
                </c:pt>
                <c:pt idx="107">
                  <c:v>2011</c:v>
                </c:pt>
                <c:pt idx="108">
                  <c:v>2012</c:v>
                </c:pt>
                <c:pt idx="109">
                  <c:v>2013</c:v>
                </c:pt>
                <c:pt idx="110">
                  <c:v>2014</c:v>
                </c:pt>
              </c:numCache>
            </c:numRef>
          </c:cat>
          <c:val>
            <c:numRef>
              <c:f>Veterans!$M$41:$M$151</c:f>
              <c:numCache>
                <c:formatCode>_("$"* #,##0.00_);_("$"* \(#,##0.00\);_("$"* "-"??_);_(@_)</c:formatCode>
                <c:ptCount val="111"/>
                <c:pt idx="0">
                  <c:v>5291.6181682242986</c:v>
                </c:pt>
                <c:pt idx="1">
                  <c:v>5341.5390943396224</c:v>
                </c:pt>
                <c:pt idx="2">
                  <c:v>4766.0197306397304</c:v>
                </c:pt>
                <c:pt idx="3">
                  <c:v>4555.1339018503622</c:v>
                </c:pt>
                <c:pt idx="4">
                  <c:v>4250.7743543543547</c:v>
                </c:pt>
                <c:pt idx="5">
                  <c:v>4328.7702140672782</c:v>
                </c:pt>
                <c:pt idx="6">
                  <c:v>3820.5340350877195</c:v>
                </c:pt>
                <c:pt idx="7">
                  <c:v>3547.6387468671683</c:v>
                </c:pt>
                <c:pt idx="8">
                  <c:v>3456.6736507936512</c:v>
                </c:pt>
                <c:pt idx="9">
                  <c:v>4758.0096134453779</c:v>
                </c:pt>
                <c:pt idx="10">
                  <c:v>4718.3595333333333</c:v>
                </c:pt>
                <c:pt idx="11">
                  <c:v>4679.3648264462799</c:v>
                </c:pt>
                <c:pt idx="12">
                  <c:v>4083.1957499999999</c:v>
                </c:pt>
                <c:pt idx="13">
                  <c:v>3469.3820098039214</c:v>
                </c:pt>
                <c:pt idx="14">
                  <c:v>2948.9747083333332</c:v>
                </c:pt>
                <c:pt idx="15">
                  <c:v>3077.1910000000003</c:v>
                </c:pt>
                <c:pt idx="16">
                  <c:v>6729.204032438478</c:v>
                </c:pt>
                <c:pt idx="17">
                  <c:v>8297.5077785765625</c:v>
                </c:pt>
                <c:pt idx="18">
                  <c:v>8250.8212160427793</c:v>
                </c:pt>
                <c:pt idx="19">
                  <c:v>7788.4085934373743</c:v>
                </c:pt>
                <c:pt idx="20">
                  <c:v>7193.0642716353559</c:v>
                </c:pt>
                <c:pt idx="21">
                  <c:v>6439.5978324829939</c:v>
                </c:pt>
                <c:pt idx="22">
                  <c:v>7603.0437977883093</c:v>
                </c:pt>
                <c:pt idx="23">
                  <c:v>7785.081391050584</c:v>
                </c:pt>
                <c:pt idx="24">
                  <c:v>7847.6540523805243</c:v>
                </c:pt>
                <c:pt idx="25">
                  <c:v>7961.5406065445713</c:v>
                </c:pt>
                <c:pt idx="26">
                  <c:v>7994.562664451827</c:v>
                </c:pt>
                <c:pt idx="27">
                  <c:v>9487.1244316674038</c:v>
                </c:pt>
                <c:pt idx="28">
                  <c:v>10106.91550240893</c:v>
                </c:pt>
                <c:pt idx="29">
                  <c:v>10090.948921760828</c:v>
                </c:pt>
                <c:pt idx="30">
                  <c:v>7214.0207741046834</c:v>
                </c:pt>
                <c:pt idx="31">
                  <c:v>8468.293686148183</c:v>
                </c:pt>
                <c:pt idx="32">
                  <c:v>8274.3290617997591</c:v>
                </c:pt>
                <c:pt idx="33">
                  <c:v>7941.3247332790079</c:v>
                </c:pt>
                <c:pt idx="34">
                  <c:v>7862.0712697435893</c:v>
                </c:pt>
                <c:pt idx="35">
                  <c:v>8075.9835194747247</c:v>
                </c:pt>
                <c:pt idx="36">
                  <c:v>8032.736437207006</c:v>
                </c:pt>
                <c:pt idx="37">
                  <c:v>7753.9474848484851</c:v>
                </c:pt>
                <c:pt idx="38">
                  <c:v>6962.728353741496</c:v>
                </c:pt>
                <c:pt idx="39">
                  <c:v>6578.5236568213786</c:v>
                </c:pt>
                <c:pt idx="40">
                  <c:v>6547.2779841002175</c:v>
                </c:pt>
                <c:pt idx="41">
                  <c:v>5429.4623443068549</c:v>
                </c:pt>
                <c:pt idx="42">
                  <c:v>4730.4080861872653</c:v>
                </c:pt>
                <c:pt idx="43">
                  <c:v>5853.9262416321872</c:v>
                </c:pt>
                <c:pt idx="44">
                  <c:v>5714.2927149214793</c:v>
                </c:pt>
                <c:pt idx="45">
                  <c:v>5796.1125534290259</c:v>
                </c:pt>
                <c:pt idx="46">
                  <c:v>5971.8074090322398</c:v>
                </c:pt>
                <c:pt idx="47">
                  <c:v>5557.7939762137503</c:v>
                </c:pt>
                <c:pt idx="48">
                  <c:v>5427.8149150048494</c:v>
                </c:pt>
                <c:pt idx="49">
                  <c:v>5852.7152672563079</c:v>
                </c:pt>
                <c:pt idx="50">
                  <c:v>5848.1341609609008</c:v>
                </c:pt>
                <c:pt idx="51">
                  <c:v>6896.4590892759925</c:v>
                </c:pt>
                <c:pt idx="52">
                  <c:v>6062.0605935731419</c:v>
                </c:pt>
                <c:pt idx="53">
                  <c:v>5856.551753543903</c:v>
                </c:pt>
                <c:pt idx="54">
                  <c:v>6169.2836513317188</c:v>
                </c:pt>
                <c:pt idx="55">
                  <c:v>6333.0229441292022</c:v>
                </c:pt>
                <c:pt idx="56">
                  <c:v>6230.5753875126757</c:v>
                </c:pt>
                <c:pt idx="57">
                  <c:v>6204.571848712515</c:v>
                </c:pt>
                <c:pt idx="58">
                  <c:v>6152.5348028502503</c:v>
                </c:pt>
                <c:pt idx="59">
                  <c:v>6487.3070772990632</c:v>
                </c:pt>
                <c:pt idx="60">
                  <c:v>6498.0178981148292</c:v>
                </c:pt>
                <c:pt idx="61">
                  <c:v>6431.7203501911863</c:v>
                </c:pt>
                <c:pt idx="62">
                  <c:v>6707.3020798994912</c:v>
                </c:pt>
                <c:pt idx="63">
                  <c:v>6811.4663939849625</c:v>
                </c:pt>
                <c:pt idx="64">
                  <c:v>6615.9135909542747</c:v>
                </c:pt>
                <c:pt idx="65">
                  <c:v>6805.6918329304326</c:v>
                </c:pt>
                <c:pt idx="66">
                  <c:v>6985.0277837987069</c:v>
                </c:pt>
                <c:pt idx="67">
                  <c:v>7438.2494241448621</c:v>
                </c:pt>
                <c:pt idx="68">
                  <c:v>7270.8579719890013</c:v>
                </c:pt>
                <c:pt idx="69">
                  <c:v>7533.7704502933411</c:v>
                </c:pt>
                <c:pt idx="70">
                  <c:v>7129.1360149943648</c:v>
                </c:pt>
                <c:pt idx="71">
                  <c:v>7530.4153453266636</c:v>
                </c:pt>
                <c:pt idx="72">
                  <c:v>7904.9682567467835</c:v>
                </c:pt>
                <c:pt idx="73">
                  <c:v>8171.1621106701659</c:v>
                </c:pt>
                <c:pt idx="74">
                  <c:v>8157.1530461856273</c:v>
                </c:pt>
                <c:pt idx="75">
                  <c:v>7994.0806537433764</c:v>
                </c:pt>
                <c:pt idx="76">
                  <c:v>7714.8966935340577</c:v>
                </c:pt>
                <c:pt idx="77">
                  <c:v>7929.855967057325</c:v>
                </c:pt>
                <c:pt idx="78">
                  <c:v>8188.9018141124052</c:v>
                </c:pt>
                <c:pt idx="79">
                  <c:v>8410.3833954392794</c:v>
                </c:pt>
                <c:pt idx="80">
                  <c:v>8135.9022000841333</c:v>
                </c:pt>
                <c:pt idx="81">
                  <c:v>8121.2190602453093</c:v>
                </c:pt>
                <c:pt idx="82">
                  <c:v>8132.0822831460682</c:v>
                </c:pt>
                <c:pt idx="83">
                  <c:v>7933.3398618013725</c:v>
                </c:pt>
                <c:pt idx="84">
                  <c:v>7935.5438176492053</c:v>
                </c:pt>
                <c:pt idx="85">
                  <c:v>7783.0951174257134</c:v>
                </c:pt>
                <c:pt idx="86">
                  <c:v>6914.1766378758794</c:v>
                </c:pt>
                <c:pt idx="87">
                  <c:v>7666.157340561208</c:v>
                </c:pt>
                <c:pt idx="88">
                  <c:v>7759.4188939548303</c:v>
                </c:pt>
                <c:pt idx="89">
                  <c:v>7858.6754420326979</c:v>
                </c:pt>
                <c:pt idx="90">
                  <c:v>7961.3476497068777</c:v>
                </c:pt>
                <c:pt idx="91">
                  <c:v>8088.0482744870178</c:v>
                </c:pt>
                <c:pt idx="95">
                  <c:v>8608.6897539015608</c:v>
                </c:pt>
                <c:pt idx="96">
                  <c:v>8797.4727061556332</c:v>
                </c:pt>
                <c:pt idx="97">
                  <c:v>9102.0591191417279</c:v>
                </c:pt>
                <c:pt idx="98">
                  <c:v>9649.8562423568637</c:v>
                </c:pt>
                <c:pt idx="99">
                  <c:v>10112.791994565217</c:v>
                </c:pt>
                <c:pt idx="100">
                  <c:v>10096.073578613023</c:v>
                </c:pt>
                <c:pt idx="101">
                  <c:v>10774.834767025088</c:v>
                </c:pt>
                <c:pt idx="102">
                  <c:v>11036.933531746032</c:v>
                </c:pt>
                <c:pt idx="103">
                  <c:v>11226.749225916601</c:v>
                </c:pt>
                <c:pt idx="104">
                  <c:v>11273.384848330028</c:v>
                </c:pt>
                <c:pt idx="105">
                  <c:v>12258.094268121582</c:v>
                </c:pt>
                <c:pt idx="106">
                  <c:v>12337.083386836408</c:v>
                </c:pt>
                <c:pt idx="107">
                  <c:v>12351.037654653041</c:v>
                </c:pt>
                <c:pt idx="108">
                  <c:v>13172.841359094751</c:v>
                </c:pt>
                <c:pt idx="109">
                  <c:v>13342.374846001621</c:v>
                </c:pt>
                <c:pt idx="110">
                  <c:v>13895.845192291252</c:v>
                </c:pt>
              </c:numCache>
            </c:numRef>
          </c:val>
          <c:smooth val="1"/>
          <c:extLst>
            <c:ext xmlns:c16="http://schemas.microsoft.com/office/drawing/2014/chart" uri="{C3380CC4-5D6E-409C-BE32-E72D297353CC}">
              <c16:uniqueId val="{00000000-1308-4B04-B2C5-DEFEDE7D5F1F}"/>
            </c:ext>
          </c:extLst>
        </c:ser>
        <c:ser>
          <c:idx val="1"/>
          <c:order val="1"/>
          <c:tx>
            <c:v>Pensions</c:v>
          </c:tx>
          <c:spPr>
            <a:ln w="19050">
              <a:solidFill>
                <a:sysClr val="windowText" lastClr="000000"/>
              </a:solidFill>
              <a:prstDash val="sysDash"/>
            </a:ln>
          </c:spPr>
          <c:marker>
            <c:symbol val="none"/>
          </c:marker>
          <c:cat>
            <c:numRef>
              <c:f>Veterans!$A$41:$A$151</c:f>
              <c:numCache>
                <c:formatCode>General</c:formatCode>
                <c:ptCount val="111"/>
                <c:pt idx="0">
                  <c:v>1904</c:v>
                </c:pt>
                <c:pt idx="1">
                  <c:v>1905</c:v>
                </c:pt>
                <c:pt idx="2">
                  <c:v>1906</c:v>
                </c:pt>
                <c:pt idx="3">
                  <c:v>1907</c:v>
                </c:pt>
                <c:pt idx="4">
                  <c:v>1908</c:v>
                </c:pt>
                <c:pt idx="5">
                  <c:v>1909</c:v>
                </c:pt>
                <c:pt idx="6">
                  <c:v>1910</c:v>
                </c:pt>
                <c:pt idx="7">
                  <c:v>1911</c:v>
                </c:pt>
                <c:pt idx="8">
                  <c:v>1912</c:v>
                </c:pt>
                <c:pt idx="9">
                  <c:v>1913</c:v>
                </c:pt>
                <c:pt idx="10">
                  <c:v>1914</c:v>
                </c:pt>
                <c:pt idx="11">
                  <c:v>1915</c:v>
                </c:pt>
                <c:pt idx="12">
                  <c:v>1916</c:v>
                </c:pt>
                <c:pt idx="13">
                  <c:v>1917</c:v>
                </c:pt>
                <c:pt idx="14">
                  <c:v>1918</c:v>
                </c:pt>
                <c:pt idx="15">
                  <c:v>1919</c:v>
                </c:pt>
                <c:pt idx="16">
                  <c:v>1920</c:v>
                </c:pt>
                <c:pt idx="17">
                  <c:v>1921</c:v>
                </c:pt>
                <c:pt idx="18">
                  <c:v>1922</c:v>
                </c:pt>
                <c:pt idx="19">
                  <c:v>1923</c:v>
                </c:pt>
                <c:pt idx="20">
                  <c:v>1924</c:v>
                </c:pt>
                <c:pt idx="21">
                  <c:v>1925</c:v>
                </c:pt>
                <c:pt idx="22">
                  <c:v>1926</c:v>
                </c:pt>
                <c:pt idx="23">
                  <c:v>1927</c:v>
                </c:pt>
                <c:pt idx="24">
                  <c:v>1928</c:v>
                </c:pt>
                <c:pt idx="25">
                  <c:v>1929</c:v>
                </c:pt>
                <c:pt idx="26">
                  <c:v>1930</c:v>
                </c:pt>
                <c:pt idx="27">
                  <c:v>1931</c:v>
                </c:pt>
                <c:pt idx="28">
                  <c:v>1932</c:v>
                </c:pt>
                <c:pt idx="29">
                  <c:v>1933</c:v>
                </c:pt>
                <c:pt idx="30">
                  <c:v>1934</c:v>
                </c:pt>
                <c:pt idx="31">
                  <c:v>1935</c:v>
                </c:pt>
                <c:pt idx="32">
                  <c:v>1936</c:v>
                </c:pt>
                <c:pt idx="33">
                  <c:v>1937</c:v>
                </c:pt>
                <c:pt idx="34">
                  <c:v>1938</c:v>
                </c:pt>
                <c:pt idx="35">
                  <c:v>1939</c:v>
                </c:pt>
                <c:pt idx="36">
                  <c:v>1940</c:v>
                </c:pt>
                <c:pt idx="37">
                  <c:v>1941</c:v>
                </c:pt>
                <c:pt idx="38">
                  <c:v>1942</c:v>
                </c:pt>
                <c:pt idx="39">
                  <c:v>1943</c:v>
                </c:pt>
                <c:pt idx="40">
                  <c:v>1944</c:v>
                </c:pt>
                <c:pt idx="41">
                  <c:v>1945</c:v>
                </c:pt>
                <c:pt idx="42">
                  <c:v>1946</c:v>
                </c:pt>
                <c:pt idx="43">
                  <c:v>1947</c:v>
                </c:pt>
                <c:pt idx="44">
                  <c:v>1948</c:v>
                </c:pt>
                <c:pt idx="45">
                  <c:v>1949</c:v>
                </c:pt>
                <c:pt idx="46">
                  <c:v>1950</c:v>
                </c:pt>
                <c:pt idx="47">
                  <c:v>1951</c:v>
                </c:pt>
                <c:pt idx="48">
                  <c:v>1952</c:v>
                </c:pt>
                <c:pt idx="49">
                  <c:v>1953</c:v>
                </c:pt>
                <c:pt idx="50">
                  <c:v>1954</c:v>
                </c:pt>
                <c:pt idx="51">
                  <c:v>1955</c:v>
                </c:pt>
                <c:pt idx="52">
                  <c:v>1956</c:v>
                </c:pt>
                <c:pt idx="53">
                  <c:v>1957</c:v>
                </c:pt>
                <c:pt idx="54">
                  <c:v>1958</c:v>
                </c:pt>
                <c:pt idx="55">
                  <c:v>1959</c:v>
                </c:pt>
                <c:pt idx="56">
                  <c:v>1960</c:v>
                </c:pt>
                <c:pt idx="57">
                  <c:v>1961</c:v>
                </c:pt>
                <c:pt idx="58">
                  <c:v>1962</c:v>
                </c:pt>
                <c:pt idx="59">
                  <c:v>1963</c:v>
                </c:pt>
                <c:pt idx="60">
                  <c:v>1964</c:v>
                </c:pt>
                <c:pt idx="61">
                  <c:v>1965</c:v>
                </c:pt>
                <c:pt idx="62">
                  <c:v>1966</c:v>
                </c:pt>
                <c:pt idx="63">
                  <c:v>1967</c:v>
                </c:pt>
                <c:pt idx="64">
                  <c:v>1968</c:v>
                </c:pt>
                <c:pt idx="65">
                  <c:v>1969</c:v>
                </c:pt>
                <c:pt idx="66">
                  <c:v>1970</c:v>
                </c:pt>
                <c:pt idx="67">
                  <c:v>1971</c:v>
                </c:pt>
                <c:pt idx="68">
                  <c:v>1972</c:v>
                </c:pt>
                <c:pt idx="69">
                  <c:v>1973</c:v>
                </c:pt>
                <c:pt idx="70">
                  <c:v>1974</c:v>
                </c:pt>
                <c:pt idx="71">
                  <c:v>1975</c:v>
                </c:pt>
                <c:pt idx="72">
                  <c:v>1976</c:v>
                </c:pt>
                <c:pt idx="73">
                  <c:v>1977</c:v>
                </c:pt>
                <c:pt idx="74">
                  <c:v>1978</c:v>
                </c:pt>
                <c:pt idx="75">
                  <c:v>1979</c:v>
                </c:pt>
                <c:pt idx="76">
                  <c:v>1980</c:v>
                </c:pt>
                <c:pt idx="77">
                  <c:v>1981</c:v>
                </c:pt>
                <c:pt idx="78">
                  <c:v>1982</c:v>
                </c:pt>
                <c:pt idx="79">
                  <c:v>1983</c:v>
                </c:pt>
                <c:pt idx="80">
                  <c:v>1984</c:v>
                </c:pt>
                <c:pt idx="81">
                  <c:v>1985</c:v>
                </c:pt>
                <c:pt idx="82">
                  <c:v>1986</c:v>
                </c:pt>
                <c:pt idx="83">
                  <c:v>1987</c:v>
                </c:pt>
                <c:pt idx="84">
                  <c:v>1988</c:v>
                </c:pt>
                <c:pt idx="85">
                  <c:v>1989</c:v>
                </c:pt>
                <c:pt idx="86">
                  <c:v>1990</c:v>
                </c:pt>
                <c:pt idx="87">
                  <c:v>1991</c:v>
                </c:pt>
                <c:pt idx="88">
                  <c:v>1992</c:v>
                </c:pt>
                <c:pt idx="89">
                  <c:v>1993</c:v>
                </c:pt>
                <c:pt idx="90">
                  <c:v>1994</c:v>
                </c:pt>
                <c:pt idx="91">
                  <c:v>1995</c:v>
                </c:pt>
                <c:pt idx="92">
                  <c:v>1996</c:v>
                </c:pt>
                <c:pt idx="93">
                  <c:v>1997</c:v>
                </c:pt>
                <c:pt idx="94">
                  <c:v>1998</c:v>
                </c:pt>
                <c:pt idx="95">
                  <c:v>1999</c:v>
                </c:pt>
                <c:pt idx="96">
                  <c:v>2000</c:v>
                </c:pt>
                <c:pt idx="97">
                  <c:v>2001</c:v>
                </c:pt>
                <c:pt idx="98">
                  <c:v>2002</c:v>
                </c:pt>
                <c:pt idx="99">
                  <c:v>2003</c:v>
                </c:pt>
                <c:pt idx="100">
                  <c:v>2004</c:v>
                </c:pt>
                <c:pt idx="101">
                  <c:v>2005</c:v>
                </c:pt>
                <c:pt idx="102">
                  <c:v>2006</c:v>
                </c:pt>
                <c:pt idx="103">
                  <c:v>2007</c:v>
                </c:pt>
                <c:pt idx="104">
                  <c:v>2008</c:v>
                </c:pt>
                <c:pt idx="105">
                  <c:v>2009</c:v>
                </c:pt>
                <c:pt idx="106">
                  <c:v>2010</c:v>
                </c:pt>
                <c:pt idx="107">
                  <c:v>2011</c:v>
                </c:pt>
                <c:pt idx="108">
                  <c:v>2012</c:v>
                </c:pt>
                <c:pt idx="109">
                  <c:v>2013</c:v>
                </c:pt>
                <c:pt idx="110">
                  <c:v>2014</c:v>
                </c:pt>
              </c:numCache>
            </c:numRef>
          </c:cat>
          <c:val>
            <c:numRef>
              <c:f>Veterans!$H$41:$H$151</c:f>
              <c:numCache>
                <c:formatCode>_("$"* #,##0.00_);_("$"* \(#,##0.00\);_("$"* "-"??_);_(@_)</c:formatCode>
                <c:ptCount val="111"/>
                <c:pt idx="0">
                  <c:v>3870.1004887153799</c:v>
                </c:pt>
                <c:pt idx="1">
                  <c:v>3923.1643065771241</c:v>
                </c:pt>
                <c:pt idx="2">
                  <c:v>3907.3085056547138</c:v>
                </c:pt>
                <c:pt idx="3">
                  <c:v>3819.7759625381959</c:v>
                </c:pt>
                <c:pt idx="4">
                  <c:v>4572.7031694445614</c:v>
                </c:pt>
                <c:pt idx="5">
                  <c:v>4733.7196857058298</c:v>
                </c:pt>
                <c:pt idx="6">
                  <c:v>4637.8299407261793</c:v>
                </c:pt>
                <c:pt idx="7">
                  <c:v>4770.5231982109681</c:v>
                </c:pt>
                <c:pt idx="8">
                  <c:v>4756.2246225614927</c:v>
                </c:pt>
                <c:pt idx="9">
                  <c:v>6032.6502256362664</c:v>
                </c:pt>
                <c:pt idx="10">
                  <c:v>6363.577002192982</c:v>
                </c:pt>
                <c:pt idx="11">
                  <c:v>6431.3545008029441</c:v>
                </c:pt>
                <c:pt idx="12">
                  <c:v>6173.9042268041239</c:v>
                </c:pt>
                <c:pt idx="13">
                  <c:v>5383.7491074923373</c:v>
                </c:pt>
                <c:pt idx="14">
                  <c:v>4694.1628177777775</c:v>
                </c:pt>
                <c:pt idx="15">
                  <c:v>5671.8199033816427</c:v>
                </c:pt>
                <c:pt idx="16">
                  <c:v>5092.6943302583022</c:v>
                </c:pt>
                <c:pt idx="17">
                  <c:v>7656.1798300095652</c:v>
                </c:pt>
                <c:pt idx="18">
                  <c:v>8353.8168786885235</c:v>
                </c:pt>
                <c:pt idx="19">
                  <c:v>8407.133168985436</c:v>
                </c:pt>
                <c:pt idx="20">
                  <c:v>7350.3856139913596</c:v>
                </c:pt>
                <c:pt idx="21">
                  <c:v>6798.6214950738922</c:v>
                </c:pt>
                <c:pt idx="22">
                  <c:v>6391.854543457478</c:v>
                </c:pt>
                <c:pt idx="23">
                  <c:v>7652.3411051502144</c:v>
                </c:pt>
                <c:pt idx="24">
                  <c:v>7440.3997021403693</c:v>
                </c:pt>
                <c:pt idx="25">
                  <c:v>7102.1997156794441</c:v>
                </c:pt>
                <c:pt idx="26">
                  <c:v>7048.171917012447</c:v>
                </c:pt>
                <c:pt idx="27">
                  <c:v>5583.8574358974356</c:v>
                </c:pt>
                <c:pt idx="28">
                  <c:v>5825.5254902711458</c:v>
                </c:pt>
                <c:pt idx="29">
                  <c:v>6547.6930833840534</c:v>
                </c:pt>
                <c:pt idx="30">
                  <c:v>6493.1553211009168</c:v>
                </c:pt>
                <c:pt idx="31">
                  <c:v>7707.8136449234271</c:v>
                </c:pt>
                <c:pt idx="32">
                  <c:v>8823.7525060240969</c:v>
                </c:pt>
                <c:pt idx="33">
                  <c:v>8773.5094283372619</c:v>
                </c:pt>
                <c:pt idx="34">
                  <c:v>9380.8804923076914</c:v>
                </c:pt>
                <c:pt idx="35">
                  <c:v>9777.8052979919685</c:v>
                </c:pt>
                <c:pt idx="36">
                  <c:v>9779.7630633503395</c:v>
                </c:pt>
                <c:pt idx="37">
                  <c:v>9271.88554585153</c:v>
                </c:pt>
                <c:pt idx="38">
                  <c:v>8296.0167619047625</c:v>
                </c:pt>
                <c:pt idx="39">
                  <c:v>8374.5384043073918</c:v>
                </c:pt>
                <c:pt idx="40">
                  <c:v>4880.009859943978</c:v>
                </c:pt>
                <c:pt idx="41">
                  <c:v>9935.488573361521</c:v>
                </c:pt>
                <c:pt idx="42">
                  <c:v>9265.2835800654557</c:v>
                </c:pt>
                <c:pt idx="43">
                  <c:v>8828.2948301747274</c:v>
                </c:pt>
                <c:pt idx="44">
                  <c:v>9237.7520983935738</c:v>
                </c:pt>
                <c:pt idx="45">
                  <c:v>8666.0251320024181</c:v>
                </c:pt>
                <c:pt idx="46">
                  <c:v>8405.2902314814801</c:v>
                </c:pt>
                <c:pt idx="47">
                  <c:v>7648.8880596037343</c:v>
                </c:pt>
                <c:pt idx="48">
                  <c:v>7438.8014212186617</c:v>
                </c:pt>
                <c:pt idx="49">
                  <c:v>7861.9057688144321</c:v>
                </c:pt>
                <c:pt idx="50">
                  <c:v>7859.6580047108873</c:v>
                </c:pt>
                <c:pt idx="51">
                  <c:v>5720.7273789062492</c:v>
                </c:pt>
                <c:pt idx="52">
                  <c:v>8044.8529516819572</c:v>
                </c:pt>
                <c:pt idx="53">
                  <c:v>7688.3983467261896</c:v>
                </c:pt>
                <c:pt idx="54">
                  <c:v>7598.4332678472801</c:v>
                </c:pt>
                <c:pt idx="55">
                  <c:v>7534.214380224661</c:v>
                </c:pt>
                <c:pt idx="56">
                  <c:v>7426.5718738517708</c:v>
                </c:pt>
                <c:pt idx="57">
                  <c:v>7664.766211320677</c:v>
                </c:pt>
                <c:pt idx="58">
                  <c:v>7564.738042810548</c:v>
                </c:pt>
                <c:pt idx="59">
                  <c:v>7475.2334074777582</c:v>
                </c:pt>
                <c:pt idx="60">
                  <c:v>7326.3005034583357</c:v>
                </c:pt>
                <c:pt idx="61">
                  <c:v>7509.3255172413792</c:v>
                </c:pt>
                <c:pt idx="62">
                  <c:v>7858.6263036069658</c:v>
                </c:pt>
                <c:pt idx="63">
                  <c:v>7581.50209355877</c:v>
                </c:pt>
                <c:pt idx="64">
                  <c:v>7514.2144010416678</c:v>
                </c:pt>
                <c:pt idx="65">
                  <c:v>7606.1617721787334</c:v>
                </c:pt>
                <c:pt idx="66">
                  <c:v>7602.8473054209817</c:v>
                </c:pt>
                <c:pt idx="67">
                  <c:v>6583.0748197333241</c:v>
                </c:pt>
                <c:pt idx="68">
                  <c:v>6600.4896897237559</c:v>
                </c:pt>
                <c:pt idx="69">
                  <c:v>6485.8741633535601</c:v>
                </c:pt>
                <c:pt idx="70">
                  <c:v>5851.1695644561451</c:v>
                </c:pt>
                <c:pt idx="71">
                  <c:v>5510.0946289293779</c:v>
                </c:pt>
                <c:pt idx="72">
                  <c:v>5242.4679701483774</c:v>
                </c:pt>
                <c:pt idx="73">
                  <c:v>4802.4722338004613</c:v>
                </c:pt>
                <c:pt idx="74">
                  <c:v>4465.9953515625002</c:v>
                </c:pt>
                <c:pt idx="75">
                  <c:v>3911.1677355009042</c:v>
                </c:pt>
                <c:pt idx="76">
                  <c:v>3407.1816751929705</c:v>
                </c:pt>
                <c:pt idx="77">
                  <c:v>3053.8805401182813</c:v>
                </c:pt>
                <c:pt idx="78">
                  <c:v>2849.1886011088491</c:v>
                </c:pt>
                <c:pt idx="79">
                  <c:v>2727.0148017085025</c:v>
                </c:pt>
                <c:pt idx="80">
                  <c:v>2499.0837365631101</c:v>
                </c:pt>
                <c:pt idx="81">
                  <c:v>2355.9120942760937</c:v>
                </c:pt>
                <c:pt idx="82">
                  <c:v>2248.0412040740152</c:v>
                </c:pt>
                <c:pt idx="83">
                  <c:v>2099.6677639123577</c:v>
                </c:pt>
                <c:pt idx="84">
                  <c:v>1964.4011631622527</c:v>
                </c:pt>
                <c:pt idx="85">
                  <c:v>1814.1837221385747</c:v>
                </c:pt>
                <c:pt idx="86">
                  <c:v>8595.477404799145</c:v>
                </c:pt>
                <c:pt idx="87">
                  <c:v>8725.4975629452019</c:v>
                </c:pt>
                <c:pt idx="88">
                  <c:v>8308.878268752911</c:v>
                </c:pt>
                <c:pt idx="89">
                  <c:v>8541.3256748351614</c:v>
                </c:pt>
                <c:pt idx="90">
                  <c:v>8301.6341192941345</c:v>
                </c:pt>
                <c:pt idx="91">
                  <c:v>7916.4007994381445</c:v>
                </c:pt>
                <c:pt idx="95">
                  <c:v>8065.9402100840343</c:v>
                </c:pt>
                <c:pt idx="96">
                  <c:v>8133.5384378629506</c:v>
                </c:pt>
                <c:pt idx="97">
                  <c:v>8345.5590513833995</c:v>
                </c:pt>
                <c:pt idx="98">
                  <c:v>8636.713440800444</c:v>
                </c:pt>
                <c:pt idx="99">
                  <c:v>8849.8918882740873</c:v>
                </c:pt>
                <c:pt idx="100">
                  <c:v>8941.1511866724923</c:v>
                </c:pt>
                <c:pt idx="101">
                  <c:v>9311.0087405394133</c:v>
                </c:pt>
                <c:pt idx="102">
                  <c:v>9596.2614632936511</c:v>
                </c:pt>
                <c:pt idx="103">
                  <c:v>9856.7981306247639</c:v>
                </c:pt>
                <c:pt idx="104">
                  <c:v>9901.3169440277197</c:v>
                </c:pt>
                <c:pt idx="105">
                  <c:v>10761.966830896303</c:v>
                </c:pt>
                <c:pt idx="106">
                  <c:v>10942.173386652968</c:v>
                </c:pt>
                <c:pt idx="107">
                  <c:v>10945.142936529461</c:v>
                </c:pt>
                <c:pt idx="108">
                  <c:v>11379.965791788985</c:v>
                </c:pt>
                <c:pt idx="109">
                  <c:v>11497.141983284468</c:v>
                </c:pt>
                <c:pt idx="110">
                  <c:v>11821.385343456626</c:v>
                </c:pt>
              </c:numCache>
            </c:numRef>
          </c:val>
          <c:smooth val="1"/>
          <c:extLst>
            <c:ext xmlns:c16="http://schemas.microsoft.com/office/drawing/2014/chart" uri="{C3380CC4-5D6E-409C-BE32-E72D297353CC}">
              <c16:uniqueId val="{00000001-1308-4B04-B2C5-DEFEDE7D5F1F}"/>
            </c:ext>
          </c:extLst>
        </c:ser>
        <c:dLbls>
          <c:showLegendKey val="0"/>
          <c:showVal val="0"/>
          <c:showCatName val="0"/>
          <c:showSerName val="0"/>
          <c:showPercent val="0"/>
          <c:showBubbleSize val="0"/>
        </c:dLbls>
        <c:smooth val="0"/>
        <c:axId val="353101232"/>
        <c:axId val="353101624"/>
      </c:lineChart>
      <c:catAx>
        <c:axId val="353101232"/>
        <c:scaling>
          <c:orientation val="minMax"/>
        </c:scaling>
        <c:delete val="0"/>
        <c:axPos val="b"/>
        <c:numFmt formatCode="General" sourceLinked="1"/>
        <c:majorTickMark val="out"/>
        <c:minorTickMark val="none"/>
        <c:tickLblPos val="nextTo"/>
        <c:crossAx val="353101624"/>
        <c:crosses val="autoZero"/>
        <c:auto val="1"/>
        <c:lblAlgn val="ctr"/>
        <c:lblOffset val="100"/>
        <c:noMultiLvlLbl val="0"/>
      </c:catAx>
      <c:valAx>
        <c:axId val="353101624"/>
        <c:scaling>
          <c:orientation val="minMax"/>
        </c:scaling>
        <c:delete val="0"/>
        <c:axPos val="l"/>
        <c:majorGridlines/>
        <c:title>
          <c:tx>
            <c:rich>
              <a:bodyPr/>
              <a:lstStyle/>
              <a:p>
                <a:pPr>
                  <a:defRPr/>
                </a:pPr>
                <a:r>
                  <a:rPr lang="en-US"/>
                  <a:t>Real 2015 Dollars</a:t>
                </a:r>
              </a:p>
            </c:rich>
          </c:tx>
          <c:overlay val="0"/>
        </c:title>
        <c:numFmt formatCode="_(&quot;$&quot;* #,##0_);_(&quot;$&quot;* \(#,##0\);_(&quot;$&quot;* &quot;-&quot;_);_(@_)" sourceLinked="0"/>
        <c:majorTickMark val="out"/>
        <c:minorTickMark val="none"/>
        <c:tickLblPos val="nextTo"/>
        <c:crossAx val="353101232"/>
        <c:crosses val="autoZero"/>
        <c:crossBetween val="between"/>
      </c:valAx>
    </c:plotArea>
    <c:legend>
      <c:legendPos val="b"/>
      <c:overlay val="0"/>
    </c:legend>
    <c:plotVisOnly val="1"/>
    <c:dispBlanksAs val="span"/>
    <c:showDLblsOverMax val="0"/>
  </c:chart>
  <c:printSettings>
    <c:headerFooter/>
    <c:pageMargins b="0.75000000000000155" l="0.70000000000000062" r="0.70000000000000062" t="0.750000000000001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Fig.</a:t>
            </a:r>
            <a:r>
              <a:rPr lang="en-US" sz="1100" baseline="0"/>
              <a:t> 5. </a:t>
            </a:r>
            <a:r>
              <a:rPr lang="en-US" sz="1100" b="1" i="0" u="none" strike="noStrike" baseline="0"/>
              <a:t>Average Monthly Public Assistance and Unemployment Insurance Benefits, 1936–2015</a:t>
            </a:r>
            <a:endParaRPr lang="en-US" sz="1100"/>
          </a:p>
        </c:rich>
      </c:tx>
      <c:overlay val="0"/>
    </c:title>
    <c:autoTitleDeleted val="0"/>
    <c:plotArea>
      <c:layout/>
      <c:lineChart>
        <c:grouping val="standard"/>
        <c:varyColors val="0"/>
        <c:ser>
          <c:idx val="0"/>
          <c:order val="0"/>
          <c:tx>
            <c:v>Foodstamps, per person</c:v>
          </c:tx>
          <c:spPr>
            <a:ln w="22225">
              <a:solidFill>
                <a:schemeClr val="tx1"/>
              </a:solidFill>
            </a:ln>
          </c:spPr>
          <c:marker>
            <c:symbol val="none"/>
          </c:marker>
          <c:cat>
            <c:numRef>
              <c:f>TANF!$A$2:$A$81</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Foodstamps!$G$2:$G$81</c:f>
              <c:numCache>
                <c:formatCode>General</c:formatCode>
                <c:ptCount val="80"/>
                <c:pt idx="26" formatCode="_(&quot;$&quot;* #,##0.00_);_(&quot;$&quot;* \(#,##0.00\);_(&quot;$&quot;* &quot;-&quot;??_);_(@_)">
                  <c:v>59.90491827403315</c:v>
                </c:pt>
                <c:pt idx="27" formatCode="_(&quot;$&quot;* #,##0.00_);_(&quot;$&quot;* \(#,##0.00\);_(&quot;$&quot;* &quot;-&quot;??_);_(@_)">
                  <c:v>53.139557367213115</c:v>
                </c:pt>
                <c:pt idx="28" formatCode="_(&quot;$&quot;* #,##0.00_);_(&quot;$&quot;* \(#,##0.00\);_(&quot;$&quot;* &quot;-&quot;??_);_(@_)">
                  <c:v>49.600005876010783</c:v>
                </c:pt>
                <c:pt idx="29" formatCode="_(&quot;$&quot;* #,##0.00_);_(&quot;$&quot;* \(#,##0.00\);_(&quot;$&quot;* &quot;-&quot;??_);_(@_)">
                  <c:v>47.984590055172411</c:v>
                </c:pt>
                <c:pt idx="30" formatCode="_(&quot;$&quot;* #,##0.00_);_(&quot;$&quot;* \(#,##0.00\);_(&quot;$&quot;* &quot;-&quot;??_);_(@_)">
                  <c:v>45.602701675257727</c:v>
                </c:pt>
                <c:pt idx="31" formatCode="_(&quot;$&quot;* #,##0.00_);_(&quot;$&quot;* \(#,##0.00\);_(&quot;$&quot;* &quot;-&quot;??_);_(@_)">
                  <c:v>43.068334386967422</c:v>
                </c:pt>
                <c:pt idx="32" formatCode="_(&quot;$&quot;* #,##0.00_);_(&quot;$&quot;* \(#,##0.00\);_(&quot;$&quot;* &quot;-&quot;??_);_(@_)">
                  <c:v>44.37072715</c:v>
                </c:pt>
                <c:pt idx="33" formatCode="_(&quot;$&quot;* #,##0.00_);_(&quot;$&quot;* \(#,##0.00\);_(&quot;$&quot;* &quot;-&quot;??_);_(@_)">
                  <c:v>42.853046172602738</c:v>
                </c:pt>
                <c:pt idx="34" formatCode="_(&quot;$&quot;* #,##0.00_);_(&quot;$&quot;* \(#,##0.00\);_(&quot;$&quot;* &quot;-&quot;??_);_(@_)">
                  <c:v>64.368999668103456</c:v>
                </c:pt>
                <c:pt idx="35" formatCode="_(&quot;$&quot;* #,##0.00_);_(&quot;$&quot;* \(#,##0.00\);_(&quot;$&quot;* &quot;-&quot;??_);_(@_)">
                  <c:v>79.256741747933873</c:v>
                </c:pt>
                <c:pt idx="36" formatCode="_(&quot;$&quot;* #,##0.00_);_(&quot;$&quot;* \(#,##0.00\);_(&quot;$&quot;* &quot;-&quot;??_);_(@_)">
                  <c:v>76.324183811200001</c:v>
                </c:pt>
                <c:pt idx="37" formatCode="_(&quot;$&quot;* #,##0.00_);_(&quot;$&quot;* \(#,##0.00\);_(&quot;$&quot;* &quot;-&quot;??_);_(@_)">
                  <c:v>77.839603600753279</c:v>
                </c:pt>
                <c:pt idx="38" formatCode="_(&quot;$&quot;* #,##0.00_);_(&quot;$&quot;* \(#,##0.00\);_(&quot;$&quot;* &quot;-&quot;??_);_(@_)">
                  <c:v>84.498621744406776</c:v>
                </c:pt>
                <c:pt idx="39" formatCode="_(&quot;$&quot;* #,##0.00_);_(&quot;$&quot;* \(#,##0.00\);_(&quot;$&quot;* &quot;-&quot;??_);_(@_)">
                  <c:v>94.220429872472778</c:v>
                </c:pt>
                <c:pt idx="40" formatCode="_(&quot;$&quot;* #,##0.00_);_(&quot;$&quot;* \(#,##0.00\);_(&quot;$&quot;* &quot;-&quot;??_);_(@_)">
                  <c:v>99.626773793529381</c:v>
                </c:pt>
                <c:pt idx="41" formatCode="_(&quot;$&quot;* #,##0.00_);_(&quot;$&quot;* \(#,##0.00\);_(&quot;$&quot;* &quot;-&quot;??_);_(@_)">
                  <c:v>96.48882543613793</c:v>
                </c:pt>
                <c:pt idx="42" formatCode="_(&quot;$&quot;* #,##0.00_);_(&quot;$&quot;* \(#,##0.00\);_(&quot;$&quot;* &quot;-&quot;??_);_(@_)">
                  <c:v>97.161911313333334</c:v>
                </c:pt>
                <c:pt idx="43" formatCode="_(&quot;$&quot;* #,##0.00_);_(&quot;$&quot;* \(#,##0.00\);_(&quot;$&quot;* &quot;-&quot;??_);_(@_)">
                  <c:v>99.770473358064535</c:v>
                </c:pt>
                <c:pt idx="44" formatCode="_(&quot;$&quot;* #,##0.00_);_(&quot;$&quot;* \(#,##0.00\);_(&quot;$&quot;* &quot;-&quot;??_);_(@_)">
                  <c:v>99.071179561827407</c:v>
                </c:pt>
                <c:pt idx="45" formatCode="_(&quot;$&quot;* #,##0.00_);_(&quot;$&quot;* \(#,##0.00\);_(&quot;$&quot;* &quot;-&quot;??_);_(@_)">
                  <c:v>102.84895196209753</c:v>
                </c:pt>
                <c:pt idx="46" formatCode="_(&quot;$&quot;* #,##0.00_);_(&quot;$&quot;* \(#,##0.00\);_(&quot;$&quot;* &quot;-&quot;??_);_(@_)">
                  <c:v>96.092621969150784</c:v>
                </c:pt>
                <c:pt idx="47" formatCode="_(&quot;$&quot;* #,##0.00_);_(&quot;$&quot;* \(#,##0.00\);_(&quot;$&quot;* &quot;-&quot;??_);_(@_)">
                  <c:v>102.16377468144414</c:v>
                </c:pt>
                <c:pt idx="48" formatCode="_(&quot;$&quot;* #,##0.00_);_(&quot;$&quot;* \(#,##0.00\);_(&quot;$&quot;* &quot;-&quot;??_);_(@_)">
                  <c:v>97.343211482542259</c:v>
                </c:pt>
                <c:pt idx="49" formatCode="_(&quot;$&quot;* #,##0.00_);_(&quot;$&quot;* \(#,##0.00\);_(&quot;$&quot;* &quot;-&quot;??_);_(@_)">
                  <c:v>98.964566622222208</c:v>
                </c:pt>
                <c:pt idx="50" formatCode="_(&quot;$&quot;* #,##0.00_);_(&quot;$&quot;* \(#,##0.00\);_(&quot;$&quot;* &quot;-&quot;??_);_(@_)">
                  <c:v>98.232574449122822</c:v>
                </c:pt>
                <c:pt idx="51" formatCode="_(&quot;$&quot;* #,##0.00_);_(&quot;$&quot;* \(#,##0.00\);_(&quot;$&quot;* &quot;-&quot;??_);_(@_)">
                  <c:v>95.367107918763793</c:v>
                </c:pt>
                <c:pt idx="52" formatCode="_(&quot;$&quot;* #,##0.00_);_(&quot;$&quot;* \(#,##0.00\);_(&quot;$&quot;* &quot;-&quot;??_);_(@_)">
                  <c:v>99.695769136113071</c:v>
                </c:pt>
                <c:pt idx="53" formatCode="_(&quot;$&quot;* #,##0.00_);_(&quot;$&quot;* \(#,##0.00\);_(&quot;$&quot;* &quot;-&quot;??_);_(@_)">
                  <c:v>98.713299313014147</c:v>
                </c:pt>
                <c:pt idx="54" formatCode="_(&quot;$&quot;* #,##0.00_);_(&quot;$&quot;* \(#,##0.00\);_(&quot;$&quot;* &quot;-&quot;??_);_(@_)">
                  <c:v>106.46647730108764</c:v>
                </c:pt>
                <c:pt idx="55" formatCode="_(&quot;$&quot;* #,##0.00_);_(&quot;$&quot;* \(#,##0.00\);_(&quot;$&quot;* &quot;-&quot;??_);_(@_)">
                  <c:v>110.8423466062615</c:v>
                </c:pt>
                <c:pt idx="56" formatCode="_(&quot;$&quot;* #,##0.00_);_(&quot;$&quot;* \(#,##0.00\);_(&quot;$&quot;* &quot;-&quot;??_);_(@_)">
                  <c:v>115.68439578417413</c:v>
                </c:pt>
                <c:pt idx="57" formatCode="_(&quot;$&quot;* #,##0.00_);_(&quot;$&quot;* \(#,##0.00\);_(&quot;$&quot;* &quot;-&quot;??_);_(@_)">
                  <c:v>111.30634403384504</c:v>
                </c:pt>
                <c:pt idx="58" formatCode="_(&quot;$&quot;* #,##0.00_);_(&quot;$&quot;* \(#,##0.00\);_(&quot;$&quot;* &quot;-&quot;??_);_(@_)">
                  <c:v>110.20446517786178</c:v>
                </c:pt>
                <c:pt idx="59" formatCode="_(&quot;$&quot;* #,##0.00_);_(&quot;$&quot;* \(#,##0.00\);_(&quot;$&quot;* &quot;-&quot;??_);_(@_)">
                  <c:v>110.69298422953747</c:v>
                </c:pt>
                <c:pt idx="60" formatCode="_(&quot;$&quot;* #,##0.00_);_(&quot;$&quot;* \(#,##0.00\);_(&quot;$&quot;* &quot;-&quot;??_);_(@_)">
                  <c:v>110.4481801784576</c:v>
                </c:pt>
                <c:pt idx="61" formatCode="_(&quot;$&quot;* #,##0.00_);_(&quot;$&quot;* \(#,##0.00\);_(&quot;$&quot;* &quot;-&quot;??_);_(@_)">
                  <c:v>105.10970647975077</c:v>
                </c:pt>
                <c:pt idx="62" formatCode="_(&quot;$&quot;* #,##0.00_);_(&quot;$&quot;* \(#,##0.00\);_(&quot;$&quot;* &quot;-&quot;??_);_(@_)">
                  <c:v>103.27976588957056</c:v>
                </c:pt>
                <c:pt idx="63" formatCode="_(&quot;$&quot;* #,##0.00_);_(&quot;$&quot;* \(#,##0.00\);_(&quot;$&quot;* &quot;-&quot;??_);_(@_)">
                  <c:v>102.68196212484993</c:v>
                </c:pt>
                <c:pt idx="64" formatCode="_(&quot;$&quot;* #,##0.00_);_(&quot;$&quot;* \(#,##0.00\);_(&quot;$&quot;* &quot;-&quot;??_);_(@_)">
                  <c:v>99.82382311265971</c:v>
                </c:pt>
                <c:pt idx="65" formatCode="_(&quot;$&quot;* #,##0.00_);_(&quot;$&quot;* \(#,##0.00\);_(&quot;$&quot;* &quot;-&quot;??_);_(@_)">
                  <c:v>99.988993054771313</c:v>
                </c:pt>
                <c:pt idx="66" formatCode="_(&quot;$&quot;* #,##0.00_);_(&quot;$&quot;* \(#,##0.00\);_(&quot;$&quot;* &quot;-&quot;??_);_(@_)">
                  <c:v>104.82738571428571</c:v>
                </c:pt>
                <c:pt idx="67" formatCode="_(&quot;$&quot;* #,##0.00_);_(&quot;$&quot;* \(#,##0.00\);_(&quot;$&quot;* &quot;-&quot;??_);_(@_)">
                  <c:v>107.98470423913044</c:v>
                </c:pt>
                <c:pt idx="68" formatCode="_(&quot;$&quot;* #,##0.00_);_(&quot;$&quot;* \(#,##0.00\);_(&quot;$&quot;* &quot;-&quot;??_);_(@_)">
                  <c:v>107.96545854949709</c:v>
                </c:pt>
                <c:pt idx="69" formatCode="_(&quot;$&quot;* #,##0.00_);_(&quot;$&quot;* \(#,##0.00\);_(&quot;$&quot;* &quot;-&quot;??_);_(@_)">
                  <c:v>112.58429713261647</c:v>
                </c:pt>
                <c:pt idx="70" formatCode="_(&quot;$&quot;* #,##0.00_);_(&quot;$&quot;* \(#,##0.00\);_(&quot;$&quot;* &quot;-&quot;??_);_(@_)">
                  <c:v>111.24994171626984</c:v>
                </c:pt>
                <c:pt idx="71" formatCode="_(&quot;$&quot;* #,##0.00_);_(&quot;$&quot;* \(#,##0.00\);_(&quot;$&quot;* &quot;-&quot;??_);_(@_)">
                  <c:v>109.8015802876407</c:v>
                </c:pt>
                <c:pt idx="72" formatCode="_(&quot;$&quot;* #,##0.00_);_(&quot;$&quot;* \(#,##0.00\);_(&quot;$&quot;* &quot;-&quot;??_);_(@_)">
                  <c:v>112.34905379860011</c:v>
                </c:pt>
                <c:pt idx="73" formatCode="_(&quot;$&quot;* #,##0.00_);_(&quot;$&quot;* \(#,##0.00\);_(&quot;$&quot;* &quot;-&quot;??_);_(@_)">
                  <c:v>138.25938728517693</c:v>
                </c:pt>
                <c:pt idx="74" formatCode="_(&quot;$&quot;* #,##0.00_);_(&quot;$&quot;* \(#,##0.00\);_(&quot;$&quot;* &quot;-&quot;??_);_(@_)">
                  <c:v>145.23346998018854</c:v>
                </c:pt>
                <c:pt idx="75" formatCode="_(&quot;$&quot;* #,##0.00_);_(&quot;$&quot;* \(#,##0.00\);_(&quot;$&quot;* &quot;-&quot;??_);_(@_)">
                  <c:v>140.8525509138033</c:v>
                </c:pt>
                <c:pt idx="76" formatCode="_(&quot;$&quot;* #,##0.00_);_(&quot;$&quot;* \(#,##0.00\);_(&quot;$&quot;* &quot;-&quot;??_);_(@_)">
                  <c:v>137.54314516058784</c:v>
                </c:pt>
                <c:pt idx="77" formatCode="_(&quot;$&quot;* #,##0.00_);_(&quot;$&quot;* \(#,##0.00\);_(&quot;$&quot;* &quot;-&quot;??_);_(@_)">
                  <c:v>135.21207986881697</c:v>
                </c:pt>
                <c:pt idx="78" formatCode="_(&quot;$&quot;* #,##0.00_);_(&quot;$&quot;* \(#,##0.00\);_(&quot;$&quot;* &quot;-&quot;??_);_(@_)">
                  <c:v>126.86586890165702</c:v>
                </c:pt>
                <c:pt idx="79" formatCode="_(&quot;$&quot;* #,##0.00_);_(&quot;$&quot;* \(#,##0.00\);_(&quot;$&quot;* &quot;-&quot;??_);_(@_)">
                  <c:v>126.83</c:v>
                </c:pt>
              </c:numCache>
            </c:numRef>
          </c:val>
          <c:smooth val="1"/>
          <c:extLst>
            <c:ext xmlns:c16="http://schemas.microsoft.com/office/drawing/2014/chart" uri="{C3380CC4-5D6E-409C-BE32-E72D297353CC}">
              <c16:uniqueId val="{00000000-9EBF-4A1F-B8F0-04FDDC0F88D7}"/>
            </c:ext>
          </c:extLst>
        </c:ser>
        <c:ser>
          <c:idx val="1"/>
          <c:order val="1"/>
          <c:tx>
            <c:v>Unemployment, per person</c:v>
          </c:tx>
          <c:spPr>
            <a:ln w="15875">
              <a:solidFill>
                <a:schemeClr val="tx1"/>
              </a:solidFill>
            </a:ln>
          </c:spPr>
          <c:marker>
            <c:symbol val="none"/>
          </c:marker>
          <c:cat>
            <c:numRef>
              <c:f>TANF!$A$2:$A$81</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Unemp!$I$2:$I$80</c:f>
              <c:numCache>
                <c:formatCode>General</c:formatCode>
                <c:ptCount val="79"/>
                <c:pt idx="2" formatCode="_(&quot;$&quot;* #,##0.00_);_(&quot;$&quot;* \(#,##0.00\);_(&quot;$&quot;* &quot;-&quot;??_);_(@_)">
                  <c:v>727.01823815384614</c:v>
                </c:pt>
                <c:pt idx="3" formatCode="_(&quot;$&quot;* #,##0.00_);_(&quot;$&quot;* \(#,##0.00\);_(&quot;$&quot;* &quot;-&quot;??_);_(@_)">
                  <c:v>740.15712197590358</c:v>
                </c:pt>
                <c:pt idx="4" formatCode="_(&quot;$&quot;* #,##0.00_);_(&quot;$&quot;* \(#,##0.00\);_(&quot;$&quot;* &quot;-&quot;??_);_(@_)">
                  <c:v>711.79823817142858</c:v>
                </c:pt>
                <c:pt idx="5" formatCode="_(&quot;$&quot;* #,##0.00_);_(&quot;$&quot;* \(#,##0.00\);_(&quot;$&quot;* &quot;-&quot;??_);_(@_)">
                  <c:v>711.61440598181821</c:v>
                </c:pt>
                <c:pt idx="6" formatCode="_(&quot;$&quot;* #,##0.00_);_(&quot;$&quot;* \(#,##0.00\);_(&quot;$&quot;* &quot;-&quot;??_);_(@_)">
                  <c:v>735.19300543999998</c:v>
                </c:pt>
                <c:pt idx="7" formatCode="_(&quot;$&quot;* #,##0.00_);_(&quot;$&quot;* \(#,##0.00\);_(&quot;$&quot;* &quot;-&quot;??_);_(@_)">
                  <c:v>757.12575004444454</c:v>
                </c:pt>
                <c:pt idx="8" formatCode="_(&quot;$&quot;* #,##0.00_);_(&quot;$&quot;* \(#,##0.00\);_(&quot;$&quot;* &quot;-&quot;??_);_(@_)">
                  <c:v>857.39333234285721</c:v>
                </c:pt>
                <c:pt idx="9" formatCode="_(&quot;$&quot;* #,##0.00_);_(&quot;$&quot;* \(#,##0.00\);_(&quot;$&quot;* &quot;-&quot;??_);_(@_)">
                  <c:v>988.61702445395338</c:v>
                </c:pt>
                <c:pt idx="10" formatCode="_(&quot;$&quot;* #,##0.00_);_(&quot;$&quot;* \(#,##0.00\);_(&quot;$&quot;* &quot;-&quot;??_);_(@_)">
                  <c:v>899.120872446352</c:v>
                </c:pt>
                <c:pt idx="11" formatCode="_(&quot;$&quot;* #,##0.00_);_(&quot;$&quot;* \(#,##0.00\);_(&quot;$&quot;* &quot;-&quot;??_);_(@_)">
                  <c:v>756.20989194906349</c:v>
                </c:pt>
                <c:pt idx="12" formatCode="_(&quot;$&quot;* #,##0.00_);_(&quot;$&quot;* \(#,##0.00\);_(&quot;$&quot;* &quot;-&quot;??_);_(@_)">
                  <c:v>749.03957591666654</c:v>
                </c:pt>
                <c:pt idx="13" formatCode="_(&quot;$&quot;* #,##0.00_);_(&quot;$&quot;* \(#,##0.00\);_(&quot;$&quot;* &quot;-&quot;??_);_(@_)">
                  <c:v>813.34584966175419</c:v>
                </c:pt>
                <c:pt idx="14" formatCode="_(&quot;$&quot;* #,##0.00_);_(&quot;$&quot;* \(#,##0.00\);_(&quot;$&quot;* &quot;-&quot;??_);_(@_)">
                  <c:v>816.27619926666659</c:v>
                </c:pt>
                <c:pt idx="15" formatCode="_(&quot;$&quot;* #,##0.00_);_(&quot;$&quot;* \(#,##0.00\);_(&quot;$&quot;* &quot;-&quot;??_);_(@_)">
                  <c:v>770.03627583999992</c:v>
                </c:pt>
                <c:pt idx="16" formatCode="_(&quot;$&quot;* #,##0.00_);_(&quot;$&quot;* \(#,##0.00\);_(&quot;$&quot;* &quot;-&quot;??_);_(@_)">
                  <c:v>814.1179591015773</c:v>
                </c:pt>
                <c:pt idx="17" formatCode="_(&quot;$&quot;* #,##0.00_);_(&quot;$&quot;* \(#,##0.00\);_(&quot;$&quot;* &quot;-&quot;??_);_(@_)">
                  <c:v>834.44188346999988</c:v>
                </c:pt>
                <c:pt idx="18" formatCode="_(&quot;$&quot;* #,##0.00_);_(&quot;$&quot;* \(#,##0.00\);_(&quot;$&quot;* &quot;-&quot;??_);_(@_)">
                  <c:v>879.46693955887838</c:v>
                </c:pt>
                <c:pt idx="19" formatCode="_(&quot;$&quot;* #,##0.00_);_(&quot;$&quot;* \(#,##0.00\);_(&quot;$&quot;* &quot;-&quot;??_);_(@_)">
                  <c:v>886.10792035999987</c:v>
                </c:pt>
                <c:pt idx="20" formatCode="_(&quot;$&quot;* #,##0.00_);_(&quot;$&quot;* \(#,##0.00\);_(&quot;$&quot;* &quot;-&quot;??_);_(@_)">
                  <c:v>941.46516620800003</c:v>
                </c:pt>
                <c:pt idx="21" formatCode="_(&quot;$&quot;* #,##0.00_);_(&quot;$&quot;* \(#,##0.00\);_(&quot;$&quot;* &quot;-&quot;??_);_(@_)">
                  <c:v>950.7494459666666</c:v>
                </c:pt>
                <c:pt idx="22" formatCode="_(&quot;$&quot;* #,##0.00_);_(&quot;$&quot;* \(#,##0.00\);_(&quot;$&quot;* &quot;-&quot;??_);_(@_)">
                  <c:v>1000.8376961572253</c:v>
                </c:pt>
                <c:pt idx="23" formatCode="_(&quot;$&quot;* #,##0.00_);_(&quot;$&quot;* \(#,##0.00\);_(&quot;$&quot;* &quot;-&quot;??_);_(@_)">
                  <c:v>989.55388557701156</c:v>
                </c:pt>
                <c:pt idx="24" formatCode="_(&quot;$&quot;* #,##0.00_);_(&quot;$&quot;* \(#,##0.00\);_(&quot;$&quot;* &quot;-&quot;??_);_(@_)">
                  <c:v>1051.4744261740113</c:v>
                </c:pt>
                <c:pt idx="25" formatCode="_(&quot;$&quot;* #,##0.00_);_(&quot;$&quot;* \(#,##0.00\);_(&quot;$&quot;* &quot;-&quot;??_);_(@_)">
                  <c:v>1069.1433668826812</c:v>
                </c:pt>
                <c:pt idx="26" formatCode="_(&quot;$&quot;* #,##0.00_);_(&quot;$&quot;* \(#,##0.00\);_(&quot;$&quot;* &quot;-&quot;??_);_(@_)">
                  <c:v>1081.1039036817681</c:v>
                </c:pt>
                <c:pt idx="27" formatCode="_(&quot;$&quot;* #,##0.00_);_(&quot;$&quot;* \(#,##0.00\);_(&quot;$&quot;* &quot;-&quot;??_);_(@_)">
                  <c:v>1091.5654054819672</c:v>
                </c:pt>
                <c:pt idx="28" formatCode="_(&quot;$&quot;* #,##0.00_);_(&quot;$&quot;* \(#,##0.00\);_(&quot;$&quot;* &quot;-&quot;??_);_(@_)">
                  <c:v>1097.6099761854448</c:v>
                </c:pt>
                <c:pt idx="29" formatCode="_(&quot;$&quot;* #,##0.00_);_(&quot;$&quot;* \(#,##0.00\);_(&quot;$&quot;* &quot;-&quot;??_);_(@_)">
                  <c:v>1117.0872639448276</c:v>
                </c:pt>
                <c:pt idx="30" formatCode="_(&quot;$&quot;* #,##0.00_);_(&quot;$&quot;* \(#,##0.00\);_(&quot;$&quot;* &quot;-&quot;??_);_(@_)">
                  <c:v>1160.4245879092782</c:v>
                </c:pt>
                <c:pt idx="31" formatCode="_(&quot;$&quot;* #,##0.00_);_(&quot;$&quot;* \(#,##0.00\);_(&quot;$&quot;* &quot;-&quot;??_);_(@_)">
                  <c:v>1170.7207864661655</c:v>
                </c:pt>
                <c:pt idx="32" formatCode="_(&quot;$&quot;* #,##0.00_);_(&quot;$&quot;* \(#,##0.00\);_(&quot;$&quot;* &quot;-&quot;??_);_(@_)">
                  <c:v>1182.22127615</c:v>
                </c:pt>
                <c:pt idx="33" formatCode="_(&quot;$&quot;* #,##0.00_);_(&quot;$&quot;* \(#,##0.00\);_(&quot;$&quot;* &quot;-&quot;??_);_(@_)">
                  <c:v>1193.6803268712329</c:v>
                </c:pt>
                <c:pt idx="34" formatCode="_(&quot;$&quot;* #,##0.00_);_(&quot;$&quot;* \(#,##0.00\);_(&quot;$&quot;* &quot;-&quot;??_);_(@_)">
                  <c:v>1228.5632012482758</c:v>
                </c:pt>
                <c:pt idx="35" formatCode="_(&quot;$&quot;* #,##0.00_);_(&quot;$&quot;* \(#,##0.00\);_(&quot;$&quot;* &quot;-&quot;??_);_(@_)">
                  <c:v>1263.8964396231404</c:v>
                </c:pt>
                <c:pt idx="36" formatCode="_(&quot;$&quot;* #,##0.00_);_(&quot;$&quot;* \(#,##0.00\);_(&quot;$&quot;* &quot;-&quot;??_);_(@_)">
                  <c:v>1285.5076181375998</c:v>
                </c:pt>
                <c:pt idx="37" formatCode="_(&quot;$&quot;* #,##0.00_);_(&quot;$&quot;* \(#,##0.00\);_(&quot;$&quot;* &quot;-&quot;??_);_(@_)">
                  <c:v>1258.2292088888887</c:v>
                </c:pt>
                <c:pt idx="38" formatCode="_(&quot;$&quot;* #,##0.00_);_(&quot;$&quot;* \(#,##0.00\);_(&quot;$&quot;* &quot;-&quot;??_);_(@_)">
                  <c:v>1233.1712543050846</c:v>
                </c:pt>
                <c:pt idx="39" formatCode="_(&quot;$&quot;* #,##0.00_);_(&quot;$&quot;* \(#,##0.00\);_(&quot;$&quot;* &quot;-&quot;??_);_(@_)">
                  <c:v>1236.841269148367</c:v>
                </c:pt>
                <c:pt idx="40" formatCode="_(&quot;$&quot;* #,##0.00_);_(&quot;$&quot;* \(#,##0.00\);_(&quot;$&quot;* &quot;-&quot;??_);_(@_)">
                  <c:v>1251.6420089129408</c:v>
                </c:pt>
                <c:pt idx="41" formatCode="_(&quot;$&quot;* #,##0.00_);_(&quot;$&quot;* \(#,##0.00\);_(&quot;$&quot;* &quot;-&quot;??_);_(@_)">
                  <c:v>1230.6522956071724</c:v>
                </c:pt>
                <c:pt idx="42" formatCode="_(&quot;$&quot;* #,##0.00_);_(&quot;$&quot;* \(#,##0.00\);_(&quot;$&quot;* &quot;-&quot;??_);_(@_)">
                  <c:v>1214.72351432</c:v>
                </c:pt>
                <c:pt idx="43" formatCode="_(&quot;$&quot;* #,##0.00_);_(&quot;$&quot;* \(#,##0.00\);_(&quot;$&quot;* &quot;-&quot;??_);_(@_)">
                  <c:v>1169.8487539741936</c:v>
                </c:pt>
                <c:pt idx="44" formatCode="_(&quot;$&quot;* #,##0.00_);_(&quot;$&quot;* \(#,##0.00\);_(&quot;$&quot;* &quot;-&quot;??_);_(@_)">
                  <c:v>1138.8443339013197</c:v>
                </c:pt>
                <c:pt idx="45" formatCode="_(&quot;$&quot;* #,##0.00_);_(&quot;$&quot;* \(#,##0.00\);_(&quot;$&quot;* &quot;-&quot;??_);_(@_)">
                  <c:v>1111.5708457184912</c:v>
                </c:pt>
                <c:pt idx="46" formatCode="_(&quot;$&quot;* #,##0.00_);_(&quot;$&quot;* \(#,##0.00\);_(&quot;$&quot;* &quot;-&quot;??_);_(@_)">
                  <c:v>1171.0690330149048</c:v>
                </c:pt>
                <c:pt idx="47" formatCode="_(&quot;$&quot;* #,##0.00_);_(&quot;$&quot;* \(#,##0.00\);_(&quot;$&quot;* &quot;-&quot;??_);_(@_)">
                  <c:v>1175.0973394955497</c:v>
                </c:pt>
                <c:pt idx="48" formatCode="_(&quot;$&quot;* #,##0.00_);_(&quot;$&quot;* \(#,##0.00\);_(&quot;$&quot;* &quot;-&quot;??_);_(@_)">
                  <c:v>1124.8447657229285</c:v>
                </c:pt>
                <c:pt idx="49" formatCode="_(&quot;$&quot;* #,##0.00_);_(&quot;$&quot;* \(#,##0.00\);_(&quot;$&quot;* &quot;-&quot;??_);_(@_)">
                  <c:v>1127.0390165494948</c:v>
                </c:pt>
                <c:pt idx="50" formatCode="_(&quot;$&quot;* #,##0.00_);_(&quot;$&quot;* \(#,##0.00\);_(&quot;$&quot;* &quot;-&quot;??_);_(@_)">
                  <c:v>1171.7079555087721</c:v>
                </c:pt>
                <c:pt idx="51" formatCode="_(&quot;$&quot;* #,##0.00_);_(&quot;$&quot;* \(#,##0.00\);_(&quot;$&quot;* &quot;-&quot;??_);_(@_)">
                  <c:v>1169.8198585159676</c:v>
                </c:pt>
                <c:pt idx="52" formatCode="_(&quot;$&quot;* #,##0.00_);_(&quot;$&quot;* \(#,##0.00\);_(&quot;$&quot;* &quot;-&quot;??_);_(@_)">
                  <c:v>1158.3355909902475</c:v>
                </c:pt>
                <c:pt idx="53" formatCode="_(&quot;$&quot;* #,##0.00_);_(&quot;$&quot;* \(#,##0.00\);_(&quot;$&quot;* &quot;-&quot;??_);_(@_)">
                  <c:v>1156.3067039233983</c:v>
                </c:pt>
                <c:pt idx="54" formatCode="_(&quot;$&quot;* #,##0.00_);_(&quot;$&quot;* \(#,##0.00\);_(&quot;$&quot;* &quot;-&quot;??_);_(@_)">
                  <c:v>1167.9071889033908</c:v>
                </c:pt>
                <c:pt idx="55" formatCode="_(&quot;$&quot;* #,##0.00_);_(&quot;$&quot;* \(#,##0.00\);_(&quot;$&quot;* &quot;-&quot;??_);_(@_)">
                  <c:v>1178.7035616530386</c:v>
                </c:pt>
                <c:pt idx="56" formatCode="_(&quot;$&quot;* #,##0.00_);_(&quot;$&quot;* \(#,##0.00\);_(&quot;$&quot;* &quot;-&quot;??_);_(@_)">
                  <c:v>1170.0370740008816</c:v>
                </c:pt>
                <c:pt idx="57" formatCode="_(&quot;$&quot;* #,##0.00_);_(&quot;$&quot;* \(#,##0.00\);_(&quot;$&quot;* &quot;-&quot;??_);_(@_)">
                  <c:v>1175.5391424937241</c:v>
                </c:pt>
                <c:pt idx="58" formatCode="_(&quot;$&quot;* #,##0.00_);_(&quot;$&quot;* \(#,##0.00\);_(&quot;$&quot;* &quot;-&quot;??_);_(@_)">
                  <c:v>1162.1619861162224</c:v>
                </c:pt>
                <c:pt idx="59" formatCode="_(&quot;$&quot;* #,##0.00_);_(&quot;$&quot;* \(#,##0.00\);_(&quot;$&quot;* &quot;-&quot;??_);_(@_)">
                  <c:v>1162.0045332000948</c:v>
                </c:pt>
                <c:pt idx="60" formatCode="_(&quot;$&quot;* #,##0.00_);_(&quot;$&quot;* \(#,##0.00\);_(&quot;$&quot;* &quot;-&quot;??_);_(@_)">
                  <c:v>1142.1678493307841</c:v>
                </c:pt>
                <c:pt idx="61" formatCode="_(&quot;$&quot;* #,##0.00_);_(&quot;$&quot;* \(#,##0.00\);_(&quot;$&quot;* &quot;-&quot;??_);_(@_)">
                  <c:v>1137.6094175700935</c:v>
                </c:pt>
                <c:pt idx="62" formatCode="_(&quot;$&quot;* #,##0.00_);_(&quot;$&quot;* \(#,##0.00\);_(&quot;$&quot;* &quot;-&quot;??_);_(@_)">
                  <c:v>1165.1212284662577</c:v>
                </c:pt>
                <c:pt idx="63" formatCode="_(&quot;$&quot;* #,##0.00_);_(&quot;$&quot;* \(#,##0.00\);_(&quot;$&quot;* &quot;-&quot;??_);_(@_)">
                  <c:v>1204.9039872749099</c:v>
                </c:pt>
                <c:pt idx="64" formatCode="_(&quot;$&quot;* #,##0.00_);_(&quot;$&quot;* \(#,##0.00\);_(&quot;$&quot;* &quot;-&quot;??_);_(@_)">
                  <c:v>1215.2059017421602</c:v>
                </c:pt>
                <c:pt idx="65" formatCode="_(&quot;$&quot;* #,##0.00_);_(&quot;$&quot;* \(#,##0.00\);_(&quot;$&quot;* &quot;-&quot;??_);_(@_)">
                  <c:v>1272.7913154150197</c:v>
                </c:pt>
                <c:pt idx="66" formatCode="_(&quot;$&quot;* #,##0.00_);_(&quot;$&quot;* \(#,##0.00\);_(&quot;$&quot;* &quot;-&quot;??_);_(@_)">
                  <c:v>1351.5061818788215</c:v>
                </c:pt>
                <c:pt idx="67" formatCode="_(&quot;$&quot;* #,##0.00_);_(&quot;$&quot;* \(#,##0.00\);_(&quot;$&quot;* &quot;-&quot;??_);_(@_)">
                  <c:v>1346.5026236956523</c:v>
                </c:pt>
                <c:pt idx="68" formatCode="_(&quot;$&quot;* #,##0.00_);_(&quot;$&quot;* \(#,##0.00\);_(&quot;$&quot;* &quot;-&quot;??_);_(@_)">
                  <c:v>1315.735044997353</c:v>
                </c:pt>
                <c:pt idx="69" formatCode="_(&quot;$&quot;* #,##0.00_);_(&quot;$&quot;* \(#,##0.00\);_(&quot;$&quot;* &quot;-&quot;??_);_(@_)">
                  <c:v>1292.6408071684584</c:v>
                </c:pt>
                <c:pt idx="70" formatCode="_(&quot;$&quot;* #,##0.00_);_(&quot;$&quot;* \(#,##0.00\);_(&quot;$&quot;* &quot;-&quot;??_);_(@_)">
                  <c:v>1301.8885</c:v>
                </c:pt>
                <c:pt idx="71" formatCode="_(&quot;$&quot;* #,##0.00_);_(&quot;$&quot;* \(#,##0.00\);_(&quot;$&quot;* &quot;-&quot;??_);_(@_)">
                  <c:v>1313.9200954944006</c:v>
                </c:pt>
                <c:pt idx="72" formatCode="_(&quot;$&quot;* #,##0.00_);_(&quot;$&quot;* \(#,##0.00\);_(&quot;$&quot;* &quot;-&quot;??_);_(@_)">
                  <c:v>1306.5428665647948</c:v>
                </c:pt>
                <c:pt idx="73" formatCode="_(&quot;$&quot;* #,##0.00_);_(&quot;$&quot;* \(#,##0.00\);_(&quot;$&quot;* &quot;-&quot;??_);_(@_)">
                  <c:v>1362.5351731402975</c:v>
                </c:pt>
                <c:pt idx="74" formatCode="_(&quot;$&quot;* #,##0.00_);_(&quot;$&quot;* \(#,##0.00\);_(&quot;$&quot;* &quot;-&quot;??_);_(@_)">
                  <c:v>1299.6436176028176</c:v>
                </c:pt>
                <c:pt idx="75" formatCode="_(&quot;$&quot;* #,##0.00_);_(&quot;$&quot;* \(#,##0.00\);_(&quot;$&quot;* &quot;-&quot;??_);_(@_)">
                  <c:v>1245.0586786639935</c:v>
                </c:pt>
                <c:pt idx="76" formatCode="_(&quot;$&quot;* #,##0.00_);_(&quot;$&quot;* \(#,##0.00\);_(&quot;$&quot;* &quot;-&quot;??_);_(@_)">
                  <c:v>1247.2393020723539</c:v>
                </c:pt>
              </c:numCache>
            </c:numRef>
          </c:val>
          <c:smooth val="1"/>
          <c:extLst>
            <c:ext xmlns:c16="http://schemas.microsoft.com/office/drawing/2014/chart" uri="{C3380CC4-5D6E-409C-BE32-E72D297353CC}">
              <c16:uniqueId val="{00000001-9EBF-4A1F-B8F0-04FDDC0F88D7}"/>
            </c:ext>
          </c:extLst>
        </c:ser>
        <c:ser>
          <c:idx val="2"/>
          <c:order val="2"/>
          <c:tx>
            <c:v>TANF/AFDC, per Family</c:v>
          </c:tx>
          <c:spPr>
            <a:ln w="25400">
              <a:solidFill>
                <a:schemeClr val="tx1"/>
              </a:solidFill>
              <a:prstDash val="sysDash"/>
            </a:ln>
          </c:spPr>
          <c:marker>
            <c:symbol val="none"/>
          </c:marker>
          <c:cat>
            <c:numRef>
              <c:f>TANF!$A$2:$A$81</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TANF!$H$2:$H$81</c:f>
              <c:numCache>
                <c:formatCode>_("$"* #,##0.00_);_("$"* \(#,##0.00\);_("$"* "-"??_);_(@_)</c:formatCode>
                <c:ptCount val="80"/>
                <c:pt idx="0">
                  <c:v>508.55957090602408</c:v>
                </c:pt>
                <c:pt idx="1">
                  <c:v>517.81252646046516</c:v>
                </c:pt>
                <c:pt idx="2">
                  <c:v>535.38025095384614</c:v>
                </c:pt>
                <c:pt idx="3">
                  <c:v>541.81547846024091</c:v>
                </c:pt>
                <c:pt idx="4">
                  <c:v>545.64457746190476</c:v>
                </c:pt>
                <c:pt idx="5">
                  <c:v>540.78834378636361</c:v>
                </c:pt>
                <c:pt idx="6">
                  <c:v>526.2785633333333</c:v>
                </c:pt>
                <c:pt idx="7">
                  <c:v>568.52813275555559</c:v>
                </c:pt>
                <c:pt idx="8">
                  <c:v>614.46522151238094</c:v>
                </c:pt>
                <c:pt idx="9">
                  <c:v>685.36915453953475</c:v>
                </c:pt>
                <c:pt idx="10">
                  <c:v>756.11205259914163</c:v>
                </c:pt>
                <c:pt idx="11">
                  <c:v>668.09850380973774</c:v>
                </c:pt>
                <c:pt idx="12">
                  <c:v>706.57434011666658</c:v>
                </c:pt>
                <c:pt idx="13">
                  <c:v>736.95809216421037</c:v>
                </c:pt>
                <c:pt idx="14">
                  <c:v>711.88249459166661</c:v>
                </c:pt>
                <c:pt idx="15">
                  <c:v>692.2290050838709</c:v>
                </c:pt>
                <c:pt idx="16">
                  <c:v>733.20627953312294</c:v>
                </c:pt>
                <c:pt idx="17">
                  <c:v>728.10185548749996</c:v>
                </c:pt>
                <c:pt idx="18">
                  <c:v>738.18073446728965</c:v>
                </c:pt>
                <c:pt idx="19">
                  <c:v>756.4120126874999</c:v>
                </c:pt>
                <c:pt idx="20">
                  <c:v>797.03981040000008</c:v>
                </c:pt>
                <c:pt idx="21">
                  <c:v>801.69983856547617</c:v>
                </c:pt>
                <c:pt idx="22">
                  <c:v>821.48548638150294</c:v>
                </c:pt>
                <c:pt idx="23">
                  <c:v>843.61014414942531</c:v>
                </c:pt>
                <c:pt idx="24">
                  <c:v>845.70596720338983</c:v>
                </c:pt>
                <c:pt idx="25">
                  <c:v>877.53579454860323</c:v>
                </c:pt>
                <c:pt idx="26">
                  <c:v>909.52245369060768</c:v>
                </c:pt>
                <c:pt idx="27">
                  <c:v>929.67152837923493</c:v>
                </c:pt>
                <c:pt idx="28">
                  <c:v>968.1921146997305</c:v>
                </c:pt>
                <c:pt idx="29">
                  <c:v>1000.2421588965516</c:v>
                </c:pt>
                <c:pt idx="30">
                  <c:v>1042.1494208443298</c:v>
                </c:pt>
                <c:pt idx="31">
                  <c:v>1101.1161142526314</c:v>
                </c:pt>
                <c:pt idx="32">
                  <c:v>1146.0849937625001</c:v>
                </c:pt>
                <c:pt idx="33">
                  <c:v>1130.4026010748858</c:v>
                </c:pt>
                <c:pt idx="34">
                  <c:v>1117.3360103525861</c:v>
                </c:pt>
                <c:pt idx="35">
                  <c:v>1094.7374011471072</c:v>
                </c:pt>
                <c:pt idx="36">
                  <c:v>1069.3878780728</c:v>
                </c:pt>
                <c:pt idx="37">
                  <c:v>1017.8327892753294</c:v>
                </c:pt>
                <c:pt idx="38">
                  <c:v>980.15522224474569</c:v>
                </c:pt>
                <c:pt idx="39">
                  <c:v>966.15566033716948</c:v>
                </c:pt>
                <c:pt idx="40">
                  <c:v>982.94531101764676</c:v>
                </c:pt>
                <c:pt idx="41">
                  <c:v>961.64722946813788</c:v>
                </c:pt>
                <c:pt idx="42">
                  <c:v>921.49561685999993</c:v>
                </c:pt>
                <c:pt idx="43">
                  <c:v>857.32810156589881</c:v>
                </c:pt>
                <c:pt idx="44">
                  <c:v>804.84196149401009</c:v>
                </c:pt>
                <c:pt idx="45">
                  <c:v>734.55351763459066</c:v>
                </c:pt>
                <c:pt idx="46">
                  <c:v>743.37468238682845</c:v>
                </c:pt>
                <c:pt idx="47">
                  <c:v>743.57543033618788</c:v>
                </c:pt>
                <c:pt idx="48">
                  <c:v>741.21138850909108</c:v>
                </c:pt>
                <c:pt idx="49">
                  <c:v>752.62783884848466</c:v>
                </c:pt>
                <c:pt idx="50">
                  <c:v>766.68483694035092</c:v>
                </c:pt>
                <c:pt idx="51">
                  <c:v>752.79186956320825</c:v>
                </c:pt>
                <c:pt idx="52">
                  <c:v>748.40851616989403</c:v>
                </c:pt>
                <c:pt idx="53">
                  <c:v>731.40617866540777</c:v>
                </c:pt>
                <c:pt idx="54">
                  <c:v>709.42029881791416</c:v>
                </c:pt>
                <c:pt idx="55">
                  <c:v>678.54007226322892</c:v>
                </c:pt>
                <c:pt idx="56">
                  <c:v>630.48586187113483</c:v>
                </c:pt>
                <c:pt idx="57">
                  <c:v>617.94268172667705</c:v>
                </c:pt>
                <c:pt idx="58">
                  <c:v>603.3774326796032</c:v>
                </c:pt>
                <c:pt idx="59">
                  <c:v>582.91264081924669</c:v>
                </c:pt>
                <c:pt idx="60">
                  <c:v>583.36432606755898</c:v>
                </c:pt>
                <c:pt idx="61">
                  <c:v>722.67163283489094</c:v>
                </c:pt>
                <c:pt idx="62">
                  <c:v>512.81191969325153</c:v>
                </c:pt>
                <c:pt idx="63">
                  <c:v>506.49046434573836</c:v>
                </c:pt>
                <c:pt idx="64">
                  <c:v>542.08927131242751</c:v>
                </c:pt>
                <c:pt idx="65">
                  <c:v>530.27179661208356</c:v>
                </c:pt>
                <c:pt idx="66">
                  <c:v>520.99223857698712</c:v>
                </c:pt>
                <c:pt idx="67">
                  <c:v>505.80683836956524</c:v>
                </c:pt>
                <c:pt idx="68">
                  <c:v>497.98691831656964</c:v>
                </c:pt>
              </c:numCache>
            </c:numRef>
          </c:val>
          <c:smooth val="1"/>
          <c:extLst>
            <c:ext xmlns:c16="http://schemas.microsoft.com/office/drawing/2014/chart" uri="{C3380CC4-5D6E-409C-BE32-E72D297353CC}">
              <c16:uniqueId val="{00000002-9EBF-4A1F-B8F0-04FDDC0F88D7}"/>
            </c:ext>
          </c:extLst>
        </c:ser>
        <c:dLbls>
          <c:showLegendKey val="0"/>
          <c:showVal val="0"/>
          <c:showCatName val="0"/>
          <c:showSerName val="0"/>
          <c:showPercent val="0"/>
          <c:showBubbleSize val="0"/>
        </c:dLbls>
        <c:smooth val="0"/>
        <c:axId val="353102408"/>
        <c:axId val="353102800"/>
      </c:lineChart>
      <c:catAx>
        <c:axId val="353102408"/>
        <c:scaling>
          <c:orientation val="minMax"/>
        </c:scaling>
        <c:delete val="0"/>
        <c:axPos val="b"/>
        <c:numFmt formatCode="General" sourceLinked="1"/>
        <c:majorTickMark val="out"/>
        <c:minorTickMark val="none"/>
        <c:tickLblPos val="nextTo"/>
        <c:crossAx val="353102800"/>
        <c:crosses val="autoZero"/>
        <c:auto val="1"/>
        <c:lblAlgn val="ctr"/>
        <c:lblOffset val="100"/>
        <c:noMultiLvlLbl val="0"/>
      </c:catAx>
      <c:valAx>
        <c:axId val="353102800"/>
        <c:scaling>
          <c:orientation val="minMax"/>
        </c:scaling>
        <c:delete val="0"/>
        <c:axPos val="l"/>
        <c:majorGridlines/>
        <c:title>
          <c:tx>
            <c:rich>
              <a:bodyPr/>
              <a:lstStyle/>
              <a:p>
                <a:pPr>
                  <a:defRPr/>
                </a:pPr>
                <a:r>
                  <a:rPr lang="en-US"/>
                  <a:t>Real 2015 Dollars</a:t>
                </a:r>
              </a:p>
            </c:rich>
          </c:tx>
          <c:overlay val="0"/>
        </c:title>
        <c:numFmt formatCode="_(&quot;$&quot;* #,##0_);_(&quot;$&quot;* \(#,##0\);_(&quot;$&quot;* &quot;-&quot;_);_(@_)" sourceLinked="0"/>
        <c:majorTickMark val="out"/>
        <c:minorTickMark val="none"/>
        <c:tickLblPos val="nextTo"/>
        <c:crossAx val="353102408"/>
        <c:crosses val="autoZero"/>
        <c:crossBetween val="between"/>
      </c:valAx>
    </c:plotArea>
    <c:legend>
      <c:legendPos val="b"/>
      <c:overlay val="0"/>
    </c:legend>
    <c:plotVisOnly val="1"/>
    <c:dispBlanksAs val="span"/>
    <c:showDLblsOverMax val="0"/>
  </c:chart>
  <c:printSettings>
    <c:headerFooter/>
    <c:pageMargins b="0.75000000000000155" l="0.70000000000000062" r="0.70000000000000062" t="0.750000000000001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Social</a:t>
            </a:r>
            <a:r>
              <a:rPr lang="en-US" sz="1600" baseline="0"/>
              <a:t> Program Beneficiaries, 1973-2015</a:t>
            </a:r>
            <a:endParaRPr lang="en-US" sz="1600"/>
          </a:p>
        </c:rich>
      </c:tx>
      <c:overlay val="0"/>
    </c:title>
    <c:autoTitleDeleted val="0"/>
    <c:plotArea>
      <c:layout/>
      <c:lineChart>
        <c:grouping val="standard"/>
        <c:varyColors val="0"/>
        <c:ser>
          <c:idx val="0"/>
          <c:order val="0"/>
          <c:tx>
            <c:v>Foodstamps</c:v>
          </c:tx>
          <c:spPr>
            <a:ln>
              <a:solidFill>
                <a:sysClr val="windowText" lastClr="000000"/>
              </a:solidFill>
              <a:prstDash val="sysDot"/>
            </a:ln>
          </c:spPr>
          <c:marker>
            <c:symbol val="none"/>
          </c:marker>
          <c:cat>
            <c:numRef>
              <c:f>Base!$A$125:$A$167</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Foodstamps!$F$39:$F$81</c:f>
              <c:numCache>
                <c:formatCode>0.000%</c:formatCode>
                <c:ptCount val="43"/>
                <c:pt idx="0">
                  <c:v>5.74114360409421E-2</c:v>
                </c:pt>
                <c:pt idx="1">
                  <c:v>6.0143836449166252E-2</c:v>
                </c:pt>
                <c:pt idx="2">
                  <c:v>7.9009876234529319E-2</c:v>
                </c:pt>
                <c:pt idx="3">
                  <c:v>8.5073497374274776E-2</c:v>
                </c:pt>
                <c:pt idx="4">
                  <c:v>7.7538492274302012E-2</c:v>
                </c:pt>
                <c:pt idx="5">
                  <c:v>7.1887144237033046E-2</c:v>
                </c:pt>
                <c:pt idx="6">
                  <c:v>7.8438603896825221E-2</c:v>
                </c:pt>
                <c:pt idx="7">
                  <c:v>9.2576166094341439E-2</c:v>
                </c:pt>
                <c:pt idx="8">
                  <c:v>9.7536157518937586E-2</c:v>
                </c:pt>
                <c:pt idx="9">
                  <c:v>9.3531965476252005E-2</c:v>
                </c:pt>
                <c:pt idx="10">
                  <c:v>9.2293444071239863E-2</c:v>
                </c:pt>
                <c:pt idx="11">
                  <c:v>8.8234298576675071E-2</c:v>
                </c:pt>
                <c:pt idx="12">
                  <c:v>8.3445858109751497E-2</c:v>
                </c:pt>
                <c:pt idx="13">
                  <c:v>8.0735172511229955E-2</c:v>
                </c:pt>
                <c:pt idx="14">
                  <c:v>7.871781354508163E-2</c:v>
                </c:pt>
                <c:pt idx="15">
                  <c:v>7.6095518343325674E-2</c:v>
                </c:pt>
                <c:pt idx="16">
                  <c:v>7.6032376224013709E-2</c:v>
                </c:pt>
                <c:pt idx="17">
                  <c:v>8.0204662103507185E-2</c:v>
                </c:pt>
                <c:pt idx="18">
                  <c:v>8.9545445550432395E-2</c:v>
                </c:pt>
                <c:pt idx="19">
                  <c:v>9.9475353353431731E-2</c:v>
                </c:pt>
                <c:pt idx="20">
                  <c:v>0.10455255134259779</c:v>
                </c:pt>
                <c:pt idx="21">
                  <c:v>0.10541097388321689</c:v>
                </c:pt>
                <c:pt idx="22">
                  <c:v>0.10118138071019682</c:v>
                </c:pt>
                <c:pt idx="23">
                  <c:v>9.6206431589969194E-2</c:v>
                </c:pt>
                <c:pt idx="24">
                  <c:v>8.5275771503611292E-2</c:v>
                </c:pt>
                <c:pt idx="25">
                  <c:v>7.3162075938323676E-2</c:v>
                </c:pt>
                <c:pt idx="26">
                  <c:v>6.6617816776273611E-2</c:v>
                </c:pt>
                <c:pt idx="27">
                  <c:v>6.2439173191174119E-2</c:v>
                </c:pt>
                <c:pt idx="28">
                  <c:v>6.1376088913461059E-2</c:v>
                </c:pt>
                <c:pt idx="29">
                  <c:v>6.701103281771989E-2</c:v>
                </c:pt>
                <c:pt idx="30">
                  <c:v>7.3248835774386692E-2</c:v>
                </c:pt>
                <c:pt idx="31">
                  <c:v>8.1320332644592819E-2</c:v>
                </c:pt>
                <c:pt idx="32">
                  <c:v>8.6722884716901955E-2</c:v>
                </c:pt>
                <c:pt idx="33">
                  <c:v>8.8977441441924529E-2</c:v>
                </c:pt>
                <c:pt idx="34">
                  <c:v>8.7361526536113482E-2</c:v>
                </c:pt>
                <c:pt idx="35">
                  <c:v>9.2810423127135444E-2</c:v>
                </c:pt>
                <c:pt idx="36">
                  <c:v>0.10916938041731454</c:v>
                </c:pt>
                <c:pt idx="37">
                  <c:v>0.13028003969626539</c:v>
                </c:pt>
                <c:pt idx="38">
                  <c:v>0.14348571208503427</c:v>
                </c:pt>
                <c:pt idx="39">
                  <c:v>0.14847697139981014</c:v>
                </c:pt>
                <c:pt idx="40">
                  <c:v>0.15095150227308352</c:v>
                </c:pt>
                <c:pt idx="41">
                  <c:v>0.14592323619356828</c:v>
                </c:pt>
                <c:pt idx="42">
                  <c:v>0.14239054203484414</c:v>
                </c:pt>
              </c:numCache>
            </c:numRef>
          </c:val>
          <c:smooth val="1"/>
          <c:extLst>
            <c:ext xmlns:c16="http://schemas.microsoft.com/office/drawing/2014/chart" uri="{C3380CC4-5D6E-409C-BE32-E72D297353CC}">
              <c16:uniqueId val="{00000000-CA11-4068-AF41-5923D1627135}"/>
            </c:ext>
          </c:extLst>
        </c:ser>
        <c:ser>
          <c:idx val="1"/>
          <c:order val="1"/>
          <c:tx>
            <c:v>Medicaid</c:v>
          </c:tx>
          <c:spPr>
            <a:ln>
              <a:solidFill>
                <a:schemeClr val="tx1"/>
              </a:solidFill>
              <a:prstDash val="lgDash"/>
            </a:ln>
          </c:spPr>
          <c:marker>
            <c:symbol val="none"/>
          </c:marker>
          <c:cat>
            <c:numRef>
              <c:f>Base!$A$125:$A$167</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Medicaid!$F$3:$F$45</c:f>
              <c:numCache>
                <c:formatCode>0.00%</c:formatCode>
                <c:ptCount val="43"/>
                <c:pt idx="0">
                  <c:v>9.2596350320184609E-2</c:v>
                </c:pt>
                <c:pt idx="1">
                  <c:v>0.1003581882966884</c:v>
                </c:pt>
                <c:pt idx="2">
                  <c:v>0.10189699638380724</c:v>
                </c:pt>
                <c:pt idx="3">
                  <c:v>0.10463916343706285</c:v>
                </c:pt>
                <c:pt idx="4">
                  <c:v>0.10366919573735806</c:v>
                </c:pt>
                <c:pt idx="5">
                  <c:v>9.8676909944515584E-2</c:v>
                </c:pt>
                <c:pt idx="6">
                  <c:v>9.562107040501211E-2</c:v>
                </c:pt>
                <c:pt idx="7">
                  <c:v>9.4872785716167682E-2</c:v>
                </c:pt>
                <c:pt idx="8">
                  <c:v>9.5579346512093086E-2</c:v>
                </c:pt>
                <c:pt idx="9">
                  <c:v>9.3040984030182433E-2</c:v>
                </c:pt>
                <c:pt idx="10">
                  <c:v>9.1990422821341233E-2</c:v>
                </c:pt>
                <c:pt idx="11">
                  <c:v>9.1208726115727654E-2</c:v>
                </c:pt>
                <c:pt idx="12">
                  <c:v>9.1476353023072471E-2</c:v>
                </c:pt>
                <c:pt idx="13">
                  <c:v>9.3558721966665426E-2</c:v>
                </c:pt>
                <c:pt idx="14">
                  <c:v>9.5175532528294429E-2</c:v>
                </c:pt>
                <c:pt idx="15">
                  <c:v>9.3489945759751211E-2</c:v>
                </c:pt>
                <c:pt idx="16">
                  <c:v>9.5054620727575589E-2</c:v>
                </c:pt>
                <c:pt idx="17">
                  <c:v>0.10103091133842455</c:v>
                </c:pt>
                <c:pt idx="18">
                  <c:v>0.11192685967585538</c:v>
                </c:pt>
                <c:pt idx="19">
                  <c:v>0.12108374769977683</c:v>
                </c:pt>
                <c:pt idx="20">
                  <c:v>0.12952165474064289</c:v>
                </c:pt>
                <c:pt idx="21">
                  <c:v>0.13448973092845606</c:v>
                </c:pt>
                <c:pt idx="22">
                  <c:v>0.13791137364015782</c:v>
                </c:pt>
                <c:pt idx="23">
                  <c:v>0.13603664002531055</c:v>
                </c:pt>
                <c:pt idx="24">
                  <c:v>0.13009983286575538</c:v>
                </c:pt>
                <c:pt idx="25">
                  <c:v>0.15026856777408515</c:v>
                </c:pt>
                <c:pt idx="26">
                  <c:v>0.14764879371301912</c:v>
                </c:pt>
                <c:pt idx="27">
                  <c:v>0.15573841930188981</c:v>
                </c:pt>
                <c:pt idx="28">
                  <c:v>0.16360459594133867</c:v>
                </c:pt>
                <c:pt idx="29">
                  <c:v>0.17310364672524634</c:v>
                </c:pt>
                <c:pt idx="30">
                  <c:v>0.17914424677791296</c:v>
                </c:pt>
                <c:pt idx="31">
                  <c:v>0.18784515291747067</c:v>
                </c:pt>
                <c:pt idx="32">
                  <c:v>0.19505881238240907</c:v>
                </c:pt>
                <c:pt idx="33">
                  <c:v>0.19348546647049558</c:v>
                </c:pt>
                <c:pt idx="34">
                  <c:v>0.18864260318493117</c:v>
                </c:pt>
                <c:pt idx="35">
                  <c:v>0.19304949472694208</c:v>
                </c:pt>
                <c:pt idx="36">
                  <c:v>0.20359812368183433</c:v>
                </c:pt>
                <c:pt idx="37">
                  <c:v>0.21193538689312072</c:v>
                </c:pt>
                <c:pt idx="38">
                  <c:v>0.22201789519628232</c:v>
                </c:pt>
                <c:pt idx="39">
                  <c:v>0.22086941009321023</c:v>
                </c:pt>
                <c:pt idx="40">
                  <c:v>0.23340506867550256</c:v>
                </c:pt>
              </c:numCache>
            </c:numRef>
          </c:val>
          <c:smooth val="1"/>
          <c:extLst>
            <c:ext xmlns:c16="http://schemas.microsoft.com/office/drawing/2014/chart" uri="{C3380CC4-5D6E-409C-BE32-E72D297353CC}">
              <c16:uniqueId val="{00000001-CA11-4068-AF41-5923D1627135}"/>
            </c:ext>
          </c:extLst>
        </c:ser>
        <c:ser>
          <c:idx val="2"/>
          <c:order val="2"/>
          <c:tx>
            <c:v>Pell</c:v>
          </c:tx>
          <c:spPr>
            <a:ln>
              <a:solidFill>
                <a:schemeClr val="tx1"/>
              </a:solidFill>
              <a:prstDash val="lgDashDotDot"/>
            </a:ln>
          </c:spPr>
          <c:marker>
            <c:symbol val="none"/>
          </c:marker>
          <c:cat>
            <c:numRef>
              <c:f>Base!$A$125:$A$167</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Pell!$E$2:$E$44</c:f>
              <c:numCache>
                <c:formatCode>0.00%</c:formatCode>
                <c:ptCount val="43"/>
                <c:pt idx="0">
                  <c:v>8.3054518684907205E-4</c:v>
                </c:pt>
                <c:pt idx="1">
                  <c:v>2.651341569481983E-3</c:v>
                </c:pt>
                <c:pt idx="2">
                  <c:v>5.6349636297129734E-3</c:v>
                </c:pt>
                <c:pt idx="3">
                  <c:v>8.9159997248148236E-3</c:v>
                </c:pt>
                <c:pt idx="4">
                  <c:v>9.1309895159349622E-3</c:v>
                </c:pt>
                <c:pt idx="5">
                  <c:v>8.5046162140305949E-3</c:v>
                </c:pt>
                <c:pt idx="6">
                  <c:v>1.1276687920730489E-2</c:v>
                </c:pt>
                <c:pt idx="7">
                  <c:v>1.1891185020594925E-2</c:v>
                </c:pt>
                <c:pt idx="8">
                  <c:v>1.1780332744840541E-2</c:v>
                </c:pt>
                <c:pt idx="9">
                  <c:v>1.0865100694264992E-2</c:v>
                </c:pt>
                <c:pt idx="10">
                  <c:v>1.1774748513702108E-2</c:v>
                </c:pt>
                <c:pt idx="11">
                  <c:v>1.1623115067612164E-2</c:v>
                </c:pt>
                <c:pt idx="12">
                  <c:v>1.1798281516023249E-2</c:v>
                </c:pt>
                <c:pt idx="13">
                  <c:v>1.1051302508612056E-2</c:v>
                </c:pt>
                <c:pt idx="14">
                  <c:v>1.1867790481211183E-2</c:v>
                </c:pt>
                <c:pt idx="15">
                  <c:v>1.3053109733451418E-2</c:v>
                </c:pt>
                <c:pt idx="16">
                  <c:v>1.3431406716206708E-2</c:v>
                </c:pt>
                <c:pt idx="17">
                  <c:v>1.3620711036791973E-2</c:v>
                </c:pt>
                <c:pt idx="18">
                  <c:v>1.498517800249342E-2</c:v>
                </c:pt>
                <c:pt idx="19">
                  <c:v>1.5669100661681219E-2</c:v>
                </c:pt>
                <c:pt idx="20">
                  <c:v>1.4550168720628857E-2</c:v>
                </c:pt>
                <c:pt idx="21">
                  <c:v>1.409994359971915E-2</c:v>
                </c:pt>
                <c:pt idx="22">
                  <c:v>1.3728879208763808E-2</c:v>
                </c:pt>
                <c:pt idx="23">
                  <c:v>1.3806502399228631E-2</c:v>
                </c:pt>
                <c:pt idx="24">
                  <c:v>1.3925890139079567E-2</c:v>
                </c:pt>
                <c:pt idx="25">
                  <c:v>1.4251577581522241E-2</c:v>
                </c:pt>
                <c:pt idx="26">
                  <c:v>1.3789261572844345E-2</c:v>
                </c:pt>
                <c:pt idx="27">
                  <c:v>1.4160600932556687E-2</c:v>
                </c:pt>
                <c:pt idx="28">
                  <c:v>1.5384350125105436E-2</c:v>
                </c:pt>
                <c:pt idx="29">
                  <c:v>1.6768574015328035E-2</c:v>
                </c:pt>
                <c:pt idx="30">
                  <c:v>1.7716352931849283E-2</c:v>
                </c:pt>
                <c:pt idx="31">
                  <c:v>1.81295845357832E-2</c:v>
                </c:pt>
                <c:pt idx="32">
                  <c:v>1.748798373015336E-2</c:v>
                </c:pt>
                <c:pt idx="33">
                  <c:v>1.7310062035196846E-2</c:v>
                </c:pt>
                <c:pt idx="34">
                  <c:v>1.8400805361997934E-2</c:v>
                </c:pt>
                <c:pt idx="35">
                  <c:v>2.0246273344009892E-2</c:v>
                </c:pt>
                <c:pt idx="36">
                  <c:v>2.638458002875109E-2</c:v>
                </c:pt>
                <c:pt idx="37">
                  <c:v>3.0089749764828724E-2</c:v>
                </c:pt>
                <c:pt idx="38">
                  <c:v>3.0310046471026215E-2</c:v>
                </c:pt>
                <c:pt idx="39">
                  <c:v>2.8538749466414368E-2</c:v>
                </c:pt>
                <c:pt idx="40">
                  <c:v>2.7450677723159667E-2</c:v>
                </c:pt>
              </c:numCache>
            </c:numRef>
          </c:val>
          <c:smooth val="1"/>
          <c:extLst>
            <c:ext xmlns:c16="http://schemas.microsoft.com/office/drawing/2014/chart" uri="{C3380CC4-5D6E-409C-BE32-E72D297353CC}">
              <c16:uniqueId val="{00000002-CA11-4068-AF41-5923D1627135}"/>
            </c:ext>
          </c:extLst>
        </c:ser>
        <c:ser>
          <c:idx val="4"/>
          <c:order val="4"/>
          <c:tx>
            <c:v>TANF</c:v>
          </c:tx>
          <c:spPr>
            <a:ln>
              <a:solidFill>
                <a:sysClr val="windowText" lastClr="000000"/>
              </a:solidFill>
              <a:prstDash val="sysDash"/>
            </a:ln>
          </c:spPr>
          <c:marker>
            <c:symbol val="none"/>
          </c:marker>
          <c:cat>
            <c:numRef>
              <c:f>Base!$A$125:$A$167</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TANF!$D$39:$D$81</c:f>
              <c:numCache>
                <c:formatCode>0.000%</c:formatCode>
                <c:ptCount val="43"/>
                <c:pt idx="0">
                  <c:v>5.1668404834150507E-2</c:v>
                </c:pt>
                <c:pt idx="1">
                  <c:v>5.0801013775753551E-2</c:v>
                </c:pt>
                <c:pt idx="2">
                  <c:v>5.2534344570849136E-2</c:v>
                </c:pt>
                <c:pt idx="3">
                  <c:v>5.1844887288738047E-2</c:v>
                </c:pt>
                <c:pt idx="4">
                  <c:v>5.017276685782264E-2</c:v>
                </c:pt>
                <c:pt idx="5">
                  <c:v>4.7487476694296558E-2</c:v>
                </c:pt>
                <c:pt idx="6">
                  <c:v>4.5819910688498368E-2</c:v>
                </c:pt>
                <c:pt idx="7">
                  <c:v>4.7311242458041684E-2</c:v>
                </c:pt>
                <c:pt idx="8">
                  <c:v>4.8176686988511346E-2</c:v>
                </c:pt>
                <c:pt idx="9">
                  <c:v>4.4179716436680623E-2</c:v>
                </c:pt>
                <c:pt idx="10">
                  <c:v>4.5926924931820219E-2</c:v>
                </c:pt>
                <c:pt idx="11">
                  <c:v>4.5826493137238307E-2</c:v>
                </c:pt>
                <c:pt idx="12">
                  <c:v>4.5520116075247627E-2</c:v>
                </c:pt>
                <c:pt idx="13">
                  <c:v>4.5867251746304814E-2</c:v>
                </c:pt>
                <c:pt idx="14">
                  <c:v>4.5415232039010892E-2</c:v>
                </c:pt>
                <c:pt idx="15">
                  <c:v>4.4547202076556706E-2</c:v>
                </c:pt>
                <c:pt idx="16">
                  <c:v>4.444453428855593E-2</c:v>
                </c:pt>
                <c:pt idx="17">
                  <c:v>4.6785052785700859E-2</c:v>
                </c:pt>
                <c:pt idx="18">
                  <c:v>5.1174480042744344E-2</c:v>
                </c:pt>
                <c:pt idx="19">
                  <c:v>5.3925061665557342E-2</c:v>
                </c:pt>
                <c:pt idx="20">
                  <c:v>5.50327562093453E-2</c:v>
                </c:pt>
                <c:pt idx="21">
                  <c:v>5.4305413275935494E-2</c:v>
                </c:pt>
                <c:pt idx="22">
                  <c:v>5.1003109296721173E-2</c:v>
                </c:pt>
                <c:pt idx="23">
                  <c:v>4.6406430083389204E-2</c:v>
                </c:pt>
                <c:pt idx="24">
                  <c:v>3.8709484868381785E-2</c:v>
                </c:pt>
                <c:pt idx="25">
                  <c:v>3.0856644326066784E-2</c:v>
                </c:pt>
                <c:pt idx="26">
                  <c:v>2.5001373903167305E-2</c:v>
                </c:pt>
                <c:pt idx="27">
                  <c:v>2.0946210943741557E-2</c:v>
                </c:pt>
                <c:pt idx="28">
                  <c:v>1.8967826993004019E-2</c:v>
                </c:pt>
                <c:pt idx="29">
                  <c:v>1.774936133179866E-2</c:v>
                </c:pt>
                <c:pt idx="30">
                  <c:v>1.6955812855256852E-2</c:v>
                </c:pt>
                <c:pt idx="31">
                  <c:v>1.6181417667048035E-2</c:v>
                </c:pt>
                <c:pt idx="32">
                  <c:v>1.5122700632114674E-2</c:v>
                </c:pt>
                <c:pt idx="33">
                  <c:v>1.3901782632155748E-2</c:v>
                </c:pt>
                <c:pt idx="34">
                  <c:v>1.2936915523302714E-2</c:v>
                </c:pt>
                <c:pt idx="35">
                  <c:v>1.2499465624003184E-2</c:v>
                </c:pt>
                <c:pt idx="36">
                  <c:v>1.3541045274814112E-2</c:v>
                </c:pt>
                <c:pt idx="37">
                  <c:v>1.4232859973686679E-2</c:v>
                </c:pt>
                <c:pt idx="38">
                  <c:v>1.4002285039410511E-2</c:v>
                </c:pt>
                <c:pt idx="39">
                  <c:v>1.2795249654363934E-2</c:v>
                </c:pt>
                <c:pt idx="40">
                  <c:v>1.1765673948437297E-2</c:v>
                </c:pt>
                <c:pt idx="41">
                  <c:v>1.0682571145471786E-2</c:v>
                </c:pt>
                <c:pt idx="42">
                  <c:v>9.4296625194504793E-3</c:v>
                </c:pt>
              </c:numCache>
            </c:numRef>
          </c:val>
          <c:smooth val="1"/>
          <c:extLst>
            <c:ext xmlns:c16="http://schemas.microsoft.com/office/drawing/2014/chart" uri="{C3380CC4-5D6E-409C-BE32-E72D297353CC}">
              <c16:uniqueId val="{00000003-CA11-4068-AF41-5923D1627135}"/>
            </c:ext>
          </c:extLst>
        </c:ser>
        <c:dLbls>
          <c:showLegendKey val="0"/>
          <c:showVal val="0"/>
          <c:showCatName val="0"/>
          <c:showSerName val="0"/>
          <c:showPercent val="0"/>
          <c:showBubbleSize val="0"/>
        </c:dLbls>
        <c:marker val="1"/>
        <c:smooth val="0"/>
        <c:axId val="353103584"/>
        <c:axId val="353103976"/>
      </c:lineChart>
      <c:lineChart>
        <c:grouping val="standard"/>
        <c:varyColors val="0"/>
        <c:ser>
          <c:idx val="3"/>
          <c:order val="3"/>
          <c:tx>
            <c:v>EITC</c:v>
          </c:tx>
          <c:spPr>
            <a:ln>
              <a:solidFill>
                <a:sysClr val="windowText" lastClr="000000"/>
              </a:solidFill>
            </a:ln>
          </c:spPr>
          <c:marker>
            <c:symbol val="none"/>
          </c:marker>
          <c:val>
            <c:numRef>
              <c:f>EarnedIncome!$G$2:$G$44</c:f>
              <c:numCache>
                <c:formatCode>General</c:formatCode>
                <c:ptCount val="43"/>
                <c:pt idx="2" formatCode="0.00%">
                  <c:v>7.5581607462087586E-2</c:v>
                </c:pt>
                <c:pt idx="3" formatCode="0.00%">
                  <c:v>7.6449746072989253E-2</c:v>
                </c:pt>
                <c:pt idx="4" formatCode="0.00%">
                  <c:v>6.4950655047036412E-2</c:v>
                </c:pt>
                <c:pt idx="5" formatCode="0.00%">
                  <c:v>5.7836049503737288E-2</c:v>
                </c:pt>
                <c:pt idx="6" formatCode="0.00%">
                  <c:v>7.978941463309383E-2</c:v>
                </c:pt>
                <c:pt idx="7" formatCode="0.00%">
                  <c:v>7.2586313390556115E-2</c:v>
                </c:pt>
                <c:pt idx="8" formatCode="0.00%">
                  <c:v>6.1941800494779653E-2</c:v>
                </c:pt>
                <c:pt idx="9" formatCode="0.00%">
                  <c:v>6.2945131480957026E-2</c:v>
                </c:pt>
                <c:pt idx="10" formatCode="0.00%">
                  <c:v>5.9280946003467574E-2</c:v>
                </c:pt>
                <c:pt idx="11" formatCode="0.00%">
                  <c:v>5.4918090487635636E-2</c:v>
                </c:pt>
                <c:pt idx="12" formatCode="0.00%">
                  <c:v>6.4774739327168998E-2</c:v>
                </c:pt>
                <c:pt idx="13" formatCode="0.00%">
                  <c:v>5.2549856858653987E-2</c:v>
                </c:pt>
                <c:pt idx="14" formatCode="0.00%">
                  <c:v>0.10594788590227672</c:v>
                </c:pt>
                <c:pt idx="15" formatCode="0.00%">
                  <c:v>0.11037481314033616</c:v>
                </c:pt>
                <c:pt idx="16" formatCode="0.00%">
                  <c:v>9.3110151958336301E-2</c:v>
                </c:pt>
                <c:pt idx="17" formatCode="0.00%">
                  <c:v>9.4031675123332478E-2</c:v>
                </c:pt>
                <c:pt idx="18" formatCode="0.00%">
                  <c:v>9.9224265667218689E-2</c:v>
                </c:pt>
                <c:pt idx="19" formatCode="0.00%">
                  <c:v>0.11708991681704151</c:v>
                </c:pt>
                <c:pt idx="20" formatCode="0.00%">
                  <c:v>0.12218809444861346</c:v>
                </c:pt>
                <c:pt idx="21" formatCode="0.00%">
                  <c:v>0.15575757053034681</c:v>
                </c:pt>
                <c:pt idx="22" formatCode="0.00%">
                  <c:v>0.15572924596931093</c:v>
                </c:pt>
                <c:pt idx="23" formatCode="0.00%">
                  <c:v>0.1479921230401077</c:v>
                </c:pt>
                <c:pt idx="24" formatCode="0.00%">
                  <c:v>0.15139435722337488</c:v>
                </c:pt>
                <c:pt idx="25" formatCode="0.00%">
                  <c:v>0.15388992634506415</c:v>
                </c:pt>
                <c:pt idx="26" formatCode="0.00%">
                  <c:v>0.15305117298902157</c:v>
                </c:pt>
                <c:pt idx="27" formatCode="0.00%">
                  <c:v>0.14252532396510878</c:v>
                </c:pt>
                <c:pt idx="28" formatCode="0.00%">
                  <c:v>0.14964465497844054</c:v>
                </c:pt>
                <c:pt idx="29" formatCode="0.00%">
                  <c:v>0.14268532850333246</c:v>
                </c:pt>
                <c:pt idx="30" formatCode="0.00%">
                  <c:v>0.14710524916704892</c:v>
                </c:pt>
                <c:pt idx="31" formatCode="0.00%">
                  <c:v>0.15759376658948926</c:v>
                </c:pt>
                <c:pt idx="32" formatCode="0.00%">
                  <c:v>0.16592658814167563</c:v>
                </c:pt>
                <c:pt idx="33" formatCode="0.00%">
                  <c:v>0.16901652211470386</c:v>
                </c:pt>
                <c:pt idx="34" formatCode="0.00%">
                  <c:v>0.16838859320170849</c:v>
                </c:pt>
                <c:pt idx="35" formatCode="0.00%">
                  <c:v>0.17509231570707171</c:v>
                </c:pt>
                <c:pt idx="36" formatCode="0.00%">
                  <c:v>0.18292579589465685</c:v>
                </c:pt>
                <c:pt idx="37" formatCode="0.00%">
                  <c:v>0.19587513653926067</c:v>
                </c:pt>
                <c:pt idx="39" formatCode="0.00%">
                  <c:v>0.18498780557073699</c:v>
                </c:pt>
              </c:numCache>
            </c:numRef>
          </c:val>
          <c:smooth val="1"/>
          <c:extLst>
            <c:ext xmlns:c16="http://schemas.microsoft.com/office/drawing/2014/chart" uri="{C3380CC4-5D6E-409C-BE32-E72D297353CC}">
              <c16:uniqueId val="{00000004-CA11-4068-AF41-5923D1627135}"/>
            </c:ext>
          </c:extLst>
        </c:ser>
        <c:dLbls>
          <c:showLegendKey val="0"/>
          <c:showVal val="0"/>
          <c:showCatName val="0"/>
          <c:showSerName val="0"/>
          <c:showPercent val="0"/>
          <c:showBubbleSize val="0"/>
        </c:dLbls>
        <c:marker val="1"/>
        <c:smooth val="0"/>
        <c:axId val="354543704"/>
        <c:axId val="353104368"/>
      </c:lineChart>
      <c:catAx>
        <c:axId val="353103584"/>
        <c:scaling>
          <c:orientation val="minMax"/>
        </c:scaling>
        <c:delete val="0"/>
        <c:axPos val="b"/>
        <c:numFmt formatCode="General" sourceLinked="1"/>
        <c:majorTickMark val="out"/>
        <c:minorTickMark val="none"/>
        <c:tickLblPos val="nextTo"/>
        <c:crossAx val="353103976"/>
        <c:crosses val="autoZero"/>
        <c:auto val="1"/>
        <c:lblAlgn val="ctr"/>
        <c:lblOffset val="100"/>
        <c:noMultiLvlLbl val="0"/>
      </c:catAx>
      <c:valAx>
        <c:axId val="353103976"/>
        <c:scaling>
          <c:orientation val="minMax"/>
        </c:scaling>
        <c:delete val="0"/>
        <c:axPos val="l"/>
        <c:majorGridlines/>
        <c:title>
          <c:tx>
            <c:rich>
              <a:bodyPr rot="-5400000" vert="horz"/>
              <a:lstStyle/>
              <a:p>
                <a:pPr>
                  <a:defRPr/>
                </a:pPr>
                <a:r>
                  <a:rPr lang="en-US"/>
                  <a:t>% </a:t>
                </a:r>
                <a:r>
                  <a:rPr lang="en-US" baseline="0"/>
                  <a:t>of Total Population</a:t>
                </a:r>
              </a:p>
            </c:rich>
          </c:tx>
          <c:overlay val="0"/>
        </c:title>
        <c:numFmt formatCode="0%" sourceLinked="0"/>
        <c:majorTickMark val="out"/>
        <c:minorTickMark val="none"/>
        <c:tickLblPos val="nextTo"/>
        <c:crossAx val="353103584"/>
        <c:crosses val="autoZero"/>
        <c:crossBetween val="between"/>
      </c:valAx>
      <c:valAx>
        <c:axId val="353104368"/>
        <c:scaling>
          <c:orientation val="minMax"/>
        </c:scaling>
        <c:delete val="0"/>
        <c:axPos val="r"/>
        <c:title>
          <c:tx>
            <c:rich>
              <a:bodyPr rot="-5400000" vert="horz"/>
              <a:lstStyle/>
              <a:p>
                <a:pPr>
                  <a:defRPr/>
                </a:pPr>
                <a:r>
                  <a:rPr lang="en-US"/>
                  <a:t>% of Total Tax Returns Filed</a:t>
                </a:r>
              </a:p>
            </c:rich>
          </c:tx>
          <c:overlay val="0"/>
        </c:title>
        <c:numFmt formatCode="0%" sourceLinked="0"/>
        <c:majorTickMark val="out"/>
        <c:minorTickMark val="none"/>
        <c:tickLblPos val="nextTo"/>
        <c:crossAx val="354543704"/>
        <c:crosses val="max"/>
        <c:crossBetween val="between"/>
      </c:valAx>
      <c:catAx>
        <c:axId val="354543704"/>
        <c:scaling>
          <c:orientation val="minMax"/>
        </c:scaling>
        <c:delete val="1"/>
        <c:axPos val="b"/>
        <c:majorTickMark val="out"/>
        <c:minorTickMark val="none"/>
        <c:tickLblPos val="none"/>
        <c:crossAx val="353104368"/>
        <c:crosses val="autoZero"/>
        <c:auto val="1"/>
        <c:lblAlgn val="ctr"/>
        <c:lblOffset val="100"/>
        <c:noMultiLvlLbl val="0"/>
      </c:catAx>
    </c:plotArea>
    <c:legend>
      <c:legendPos val="b"/>
      <c:layout>
        <c:manualLayout>
          <c:xMode val="edge"/>
          <c:yMode val="edge"/>
          <c:x val="3.7374168719707612E-2"/>
          <c:y val="0.91459959792259993"/>
          <c:w val="0.93343162166078963"/>
          <c:h val="6.4123806332719052E-2"/>
        </c:manualLayout>
      </c:layout>
      <c:overlay val="0"/>
    </c:legend>
    <c:plotVisOnly val="1"/>
    <c:dispBlanksAs val="span"/>
    <c:showDLblsOverMax val="0"/>
  </c:chart>
  <c:printSettings>
    <c:headerFooter/>
    <c:pageMargins b="0.75000000000000155" l="0.70000000000000062" r="0.70000000000000062" t="0.750000000000001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Minimum Wage and Union Membership, 1938-2015</a:t>
            </a:r>
          </a:p>
        </c:rich>
      </c:tx>
      <c:overlay val="0"/>
    </c:title>
    <c:autoTitleDeleted val="0"/>
    <c:plotArea>
      <c:layout/>
      <c:lineChart>
        <c:grouping val="standard"/>
        <c:varyColors val="0"/>
        <c:ser>
          <c:idx val="0"/>
          <c:order val="0"/>
          <c:tx>
            <c:v>Minimum Wage</c:v>
          </c:tx>
          <c:spPr>
            <a:ln>
              <a:solidFill>
                <a:schemeClr val="tx1"/>
              </a:solidFill>
              <a:prstDash val="sysDot"/>
            </a:ln>
          </c:spPr>
          <c:marker>
            <c:symbol val="none"/>
          </c:marker>
          <c:cat>
            <c:numRef>
              <c:f>MinWage!$A$2:$A$79</c:f>
              <c:numCache>
                <c:formatCode>General</c:formatCode>
                <c:ptCount val="78"/>
                <c:pt idx="0">
                  <c:v>1938</c:v>
                </c:pt>
                <c:pt idx="1">
                  <c:v>1939</c:v>
                </c:pt>
                <c:pt idx="2">
                  <c:v>1940</c:v>
                </c:pt>
                <c:pt idx="3">
                  <c:v>1941</c:v>
                </c:pt>
                <c:pt idx="4">
                  <c:v>1942</c:v>
                </c:pt>
                <c:pt idx="5">
                  <c:v>1943</c:v>
                </c:pt>
                <c:pt idx="6">
                  <c:v>1944</c:v>
                </c:pt>
                <c:pt idx="7">
                  <c:v>1945</c:v>
                </c:pt>
                <c:pt idx="8">
                  <c:v>1946</c:v>
                </c:pt>
                <c:pt idx="9">
                  <c:v>1947</c:v>
                </c:pt>
                <c:pt idx="10">
                  <c:v>1948</c:v>
                </c:pt>
                <c:pt idx="11">
                  <c:v>1949</c:v>
                </c:pt>
                <c:pt idx="12">
                  <c:v>1950</c:v>
                </c:pt>
                <c:pt idx="13">
                  <c:v>1951</c:v>
                </c:pt>
                <c:pt idx="14">
                  <c:v>1952</c:v>
                </c:pt>
                <c:pt idx="15">
                  <c:v>1953</c:v>
                </c:pt>
                <c:pt idx="16">
                  <c:v>1954</c:v>
                </c:pt>
                <c:pt idx="17">
                  <c:v>1955</c:v>
                </c:pt>
                <c:pt idx="18">
                  <c:v>1956</c:v>
                </c:pt>
                <c:pt idx="19">
                  <c:v>1957</c:v>
                </c:pt>
                <c:pt idx="20">
                  <c:v>1958</c:v>
                </c:pt>
                <c:pt idx="21">
                  <c:v>1959</c:v>
                </c:pt>
                <c:pt idx="22">
                  <c:v>1960</c:v>
                </c:pt>
                <c:pt idx="23">
                  <c:v>1961</c:v>
                </c:pt>
                <c:pt idx="24">
                  <c:v>1962</c:v>
                </c:pt>
                <c:pt idx="25">
                  <c:v>1963</c:v>
                </c:pt>
                <c:pt idx="26">
                  <c:v>1964</c:v>
                </c:pt>
                <c:pt idx="27">
                  <c:v>1965</c:v>
                </c:pt>
                <c:pt idx="28">
                  <c:v>1966</c:v>
                </c:pt>
                <c:pt idx="29">
                  <c:v>1967</c:v>
                </c:pt>
                <c:pt idx="30">
                  <c:v>1968</c:v>
                </c:pt>
                <c:pt idx="31">
                  <c:v>1969</c:v>
                </c:pt>
                <c:pt idx="32">
                  <c:v>1970</c:v>
                </c:pt>
                <c:pt idx="33">
                  <c:v>1971</c:v>
                </c:pt>
                <c:pt idx="34">
                  <c:v>1972</c:v>
                </c:pt>
                <c:pt idx="35">
                  <c:v>1973</c:v>
                </c:pt>
                <c:pt idx="36">
                  <c:v>1974</c:v>
                </c:pt>
                <c:pt idx="37">
                  <c:v>1975</c:v>
                </c:pt>
                <c:pt idx="38">
                  <c:v>1976</c:v>
                </c:pt>
                <c:pt idx="39">
                  <c:v>1977</c:v>
                </c:pt>
                <c:pt idx="40">
                  <c:v>1978</c:v>
                </c:pt>
                <c:pt idx="41">
                  <c:v>1979</c:v>
                </c:pt>
                <c:pt idx="42">
                  <c:v>1980</c:v>
                </c:pt>
                <c:pt idx="43">
                  <c:v>1981</c:v>
                </c:pt>
                <c:pt idx="44">
                  <c:v>1982</c:v>
                </c:pt>
                <c:pt idx="45">
                  <c:v>1983</c:v>
                </c:pt>
                <c:pt idx="46">
                  <c:v>1984</c:v>
                </c:pt>
                <c:pt idx="47">
                  <c:v>1985</c:v>
                </c:pt>
                <c:pt idx="48">
                  <c:v>1986</c:v>
                </c:pt>
                <c:pt idx="49">
                  <c:v>1987</c:v>
                </c:pt>
                <c:pt idx="50">
                  <c:v>1988</c:v>
                </c:pt>
                <c:pt idx="51">
                  <c:v>1989</c:v>
                </c:pt>
                <c:pt idx="52">
                  <c:v>1990</c:v>
                </c:pt>
                <c:pt idx="53">
                  <c:v>1991</c:v>
                </c:pt>
                <c:pt idx="54">
                  <c:v>1992</c:v>
                </c:pt>
                <c:pt idx="55">
                  <c:v>1993</c:v>
                </c:pt>
                <c:pt idx="56">
                  <c:v>1994</c:v>
                </c:pt>
                <c:pt idx="57">
                  <c:v>1995</c:v>
                </c:pt>
                <c:pt idx="58">
                  <c:v>1996</c:v>
                </c:pt>
                <c:pt idx="59">
                  <c:v>1997</c:v>
                </c:pt>
                <c:pt idx="60">
                  <c:v>1998</c:v>
                </c:pt>
                <c:pt idx="61">
                  <c:v>1999</c:v>
                </c:pt>
                <c:pt idx="62">
                  <c:v>2000</c:v>
                </c:pt>
                <c:pt idx="63">
                  <c:v>2001</c:v>
                </c:pt>
                <c:pt idx="64">
                  <c:v>2002</c:v>
                </c:pt>
                <c:pt idx="65">
                  <c:v>2003</c:v>
                </c:pt>
                <c:pt idx="66">
                  <c:v>2004</c:v>
                </c:pt>
                <c:pt idx="67">
                  <c:v>2005</c:v>
                </c:pt>
                <c:pt idx="68">
                  <c:v>2006</c:v>
                </c:pt>
                <c:pt idx="69">
                  <c:v>2007</c:v>
                </c:pt>
                <c:pt idx="70">
                  <c:v>2008</c:v>
                </c:pt>
                <c:pt idx="71">
                  <c:v>2009</c:v>
                </c:pt>
                <c:pt idx="72">
                  <c:v>2010</c:v>
                </c:pt>
                <c:pt idx="73">
                  <c:v>2011</c:v>
                </c:pt>
                <c:pt idx="74">
                  <c:v>2012</c:v>
                </c:pt>
                <c:pt idx="75">
                  <c:v>2013</c:v>
                </c:pt>
                <c:pt idx="76">
                  <c:v>2014</c:v>
                </c:pt>
                <c:pt idx="77">
                  <c:v>2015</c:v>
                </c:pt>
              </c:numCache>
            </c:numRef>
          </c:cat>
          <c:val>
            <c:numRef>
              <c:f>MinWage!$C$2:$C$79</c:f>
              <c:numCache>
                <c:formatCode>_("$"* #,##0.00_);_("$"* \(#,##0.00\);_("$"* "-"??_);_(@_)</c:formatCode>
                <c:ptCount val="78"/>
                <c:pt idx="0">
                  <c:v>4.1878930769230767</c:v>
                </c:pt>
                <c:pt idx="1">
                  <c:v>5.1162934698795182</c:v>
                </c:pt>
                <c:pt idx="2">
                  <c:v>5.0553852142857139</c:v>
                </c:pt>
                <c:pt idx="3">
                  <c:v>4.8255949772727273</c:v>
                </c:pt>
                <c:pt idx="4">
                  <c:v>4.3554087999999993</c:v>
                </c:pt>
                <c:pt idx="5">
                  <c:v>4.1029213333333336</c:v>
                </c:pt>
                <c:pt idx="6">
                  <c:v>4.0443081714285718</c:v>
                </c:pt>
                <c:pt idx="7">
                  <c:v>5.2670059906976743</c:v>
                </c:pt>
                <c:pt idx="8">
                  <c:v>4.860112824034335</c:v>
                </c:pt>
                <c:pt idx="9">
                  <c:v>4.2412220524344564</c:v>
                </c:pt>
                <c:pt idx="10">
                  <c:v>3.9319662777777773</c:v>
                </c:pt>
                <c:pt idx="11">
                  <c:v>3.9733553964912276</c:v>
                </c:pt>
                <c:pt idx="12">
                  <c:v>7.3724367708333318</c:v>
                </c:pt>
                <c:pt idx="13">
                  <c:v>6.8492315806451618</c:v>
                </c:pt>
                <c:pt idx="14">
                  <c:v>6.6979867192429019</c:v>
                </c:pt>
                <c:pt idx="15">
                  <c:v>6.635193093749999</c:v>
                </c:pt>
                <c:pt idx="16">
                  <c:v>6.6145227102803732</c:v>
                </c:pt>
                <c:pt idx="17">
                  <c:v>6.635193093749999</c:v>
                </c:pt>
                <c:pt idx="18">
                  <c:v>8.7108176000000004</c:v>
                </c:pt>
                <c:pt idx="19">
                  <c:v>8.4256420238095231</c:v>
                </c:pt>
                <c:pt idx="20">
                  <c:v>8.1821263583815025</c:v>
                </c:pt>
                <c:pt idx="21">
                  <c:v>8.1351026436781613</c:v>
                </c:pt>
                <c:pt idx="22">
                  <c:v>7.9972195480225992</c:v>
                </c:pt>
                <c:pt idx="23">
                  <c:v>9.0940449106145227</c:v>
                </c:pt>
                <c:pt idx="24">
                  <c:v>8.9935582265193368</c:v>
                </c:pt>
                <c:pt idx="25">
                  <c:v>9.6687695355191252</c:v>
                </c:pt>
                <c:pt idx="26">
                  <c:v>9.5384626684636125</c:v>
                </c:pt>
                <c:pt idx="27">
                  <c:v>9.3866568965517239</c:v>
                </c:pt>
                <c:pt idx="28">
                  <c:v>9.1205403350515457</c:v>
                </c:pt>
                <c:pt idx="29">
                  <c:v>9.9333884912280688</c:v>
                </c:pt>
                <c:pt idx="30">
                  <c:v>10.888522000000002</c:v>
                </c:pt>
                <c:pt idx="31">
                  <c:v>10.341609936073059</c:v>
                </c:pt>
                <c:pt idx="32">
                  <c:v>9.7621231724137942</c:v>
                </c:pt>
                <c:pt idx="33">
                  <c:v>9.3587296528925616</c:v>
                </c:pt>
                <c:pt idx="34">
                  <c:v>9.0592503040000008</c:v>
                </c:pt>
                <c:pt idx="35">
                  <c:v>8.5303675178907721</c:v>
                </c:pt>
                <c:pt idx="36">
                  <c:v>9.5966634576271179</c:v>
                </c:pt>
                <c:pt idx="37">
                  <c:v>9.24593003421462</c:v>
                </c:pt>
                <c:pt idx="38">
                  <c:v>9.5754943470588199</c:v>
                </c:pt>
                <c:pt idx="39">
                  <c:v>8.981153318620688</c:v>
                </c:pt>
                <c:pt idx="40">
                  <c:v>9.6181944333333327</c:v>
                </c:pt>
                <c:pt idx="41">
                  <c:v>9.4584626589861767</c:v>
                </c:pt>
                <c:pt idx="42">
                  <c:v>8.909795667005076</c:v>
                </c:pt>
                <c:pt idx="43">
                  <c:v>8.7248414553817852</c:v>
                </c:pt>
                <c:pt idx="44">
                  <c:v>8.2182865355285966</c:v>
                </c:pt>
                <c:pt idx="45">
                  <c:v>7.9629745272879919</c:v>
                </c:pt>
                <c:pt idx="46">
                  <c:v>7.6298492855993585</c:v>
                </c:pt>
                <c:pt idx="47">
                  <c:v>7.3689997373737359</c:v>
                </c:pt>
                <c:pt idx="48">
                  <c:v>7.2340981403508779</c:v>
                </c:pt>
                <c:pt idx="49">
                  <c:v>6.978589155261222</c:v>
                </c:pt>
                <c:pt idx="50">
                  <c:v>6.7024047081272089</c:v>
                </c:pt>
                <c:pt idx="51">
                  <c:v>6.3950793405259603</c:v>
                </c:pt>
                <c:pt idx="52">
                  <c:v>6.8828277261676254</c:v>
                </c:pt>
                <c:pt idx="53">
                  <c:v>7.3860140024554939</c:v>
                </c:pt>
                <c:pt idx="54">
                  <c:v>7.1701718256196596</c:v>
                </c:pt>
                <c:pt idx="55">
                  <c:v>6.9617654472971511</c:v>
                </c:pt>
                <c:pt idx="56">
                  <c:v>6.7879561884914867</c:v>
                </c:pt>
                <c:pt idx="57">
                  <c:v>6.6008865297535326</c:v>
                </c:pt>
                <c:pt idx="58">
                  <c:v>7.1660818992989164</c:v>
                </c:pt>
                <c:pt idx="59">
                  <c:v>7.5952713395638627</c:v>
                </c:pt>
                <c:pt idx="60">
                  <c:v>7.4787794478527605</c:v>
                </c:pt>
                <c:pt idx="61">
                  <c:v>7.3171731692677078</c:v>
                </c:pt>
                <c:pt idx="62">
                  <c:v>7.0792163182346117</c:v>
                </c:pt>
                <c:pt idx="63">
                  <c:v>6.8833486730660649</c:v>
                </c:pt>
                <c:pt idx="64">
                  <c:v>6.7762148415786552</c:v>
                </c:pt>
                <c:pt idx="65">
                  <c:v>6.6252230978260878</c:v>
                </c:pt>
                <c:pt idx="66">
                  <c:v>6.4533671254632088</c:v>
                </c:pt>
                <c:pt idx="67">
                  <c:v>6.2418896569380431</c:v>
                </c:pt>
                <c:pt idx="68">
                  <c:v>6.0468306051587311</c:v>
                </c:pt>
                <c:pt idx="69">
                  <c:v>6.6785115895477025</c:v>
                </c:pt>
                <c:pt idx="70">
                  <c:v>7.2011576708174063</c:v>
                </c:pt>
                <c:pt idx="71">
                  <c:v>7.999206430592392</c:v>
                </c:pt>
                <c:pt idx="72">
                  <c:v>7.8701147870271848</c:v>
                </c:pt>
                <c:pt idx="73">
                  <c:v>7.6292939419131418</c:v>
                </c:pt>
                <c:pt idx="74">
                  <c:v>7.4746106170021873</c:v>
                </c:pt>
                <c:pt idx="75">
                  <c:v>7.3667060873895176</c:v>
                </c:pt>
                <c:pt idx="76">
                  <c:v>7.3365043434395263</c:v>
                </c:pt>
                <c:pt idx="77">
                  <c:v>7.25</c:v>
                </c:pt>
              </c:numCache>
            </c:numRef>
          </c:val>
          <c:smooth val="1"/>
          <c:extLst>
            <c:ext xmlns:c16="http://schemas.microsoft.com/office/drawing/2014/chart" uri="{C3380CC4-5D6E-409C-BE32-E72D297353CC}">
              <c16:uniqueId val="{00000000-D797-4A4F-BB58-48D8917E1119}"/>
            </c:ext>
          </c:extLst>
        </c:ser>
        <c:dLbls>
          <c:showLegendKey val="0"/>
          <c:showVal val="0"/>
          <c:showCatName val="0"/>
          <c:showSerName val="0"/>
          <c:showPercent val="0"/>
          <c:showBubbleSize val="0"/>
        </c:dLbls>
        <c:marker val="1"/>
        <c:smooth val="0"/>
        <c:axId val="354544488"/>
        <c:axId val="354544880"/>
      </c:lineChart>
      <c:lineChart>
        <c:grouping val="standard"/>
        <c:varyColors val="0"/>
        <c:ser>
          <c:idx val="1"/>
          <c:order val="1"/>
          <c:tx>
            <c:v>Union Membership</c:v>
          </c:tx>
          <c:spPr>
            <a:ln>
              <a:solidFill>
                <a:schemeClr val="tx1"/>
              </a:solidFill>
            </a:ln>
          </c:spPr>
          <c:marker>
            <c:symbol val="none"/>
          </c:marker>
          <c:val>
            <c:numRef>
              <c:f>Unions!$C$10:$C$87</c:f>
              <c:numCache>
                <c:formatCode>0.0%</c:formatCode>
                <c:ptCount val="78"/>
                <c:pt idx="0">
                  <c:v>0.14599999999999999</c:v>
                </c:pt>
                <c:pt idx="1">
                  <c:v>0.158</c:v>
                </c:pt>
                <c:pt idx="2">
                  <c:v>0.155</c:v>
                </c:pt>
                <c:pt idx="3">
                  <c:v>0.17699999999999999</c:v>
                </c:pt>
                <c:pt idx="4">
                  <c:v>0.17199999999999999</c:v>
                </c:pt>
                <c:pt idx="5">
                  <c:v>0.20499999999999999</c:v>
                </c:pt>
                <c:pt idx="6">
                  <c:v>0.214</c:v>
                </c:pt>
                <c:pt idx="7">
                  <c:v>0.219</c:v>
                </c:pt>
                <c:pt idx="8">
                  <c:v>0.23599999999999999</c:v>
                </c:pt>
                <c:pt idx="9">
                  <c:v>0.23899999999999999</c:v>
                </c:pt>
                <c:pt idx="10">
                  <c:v>0.23100000000000001</c:v>
                </c:pt>
                <c:pt idx="11">
                  <c:v>0.22700000000000001</c:v>
                </c:pt>
                <c:pt idx="12">
                  <c:v>0.223</c:v>
                </c:pt>
                <c:pt idx="13">
                  <c:v>0.245</c:v>
                </c:pt>
                <c:pt idx="14">
                  <c:v>0.24199999999999999</c:v>
                </c:pt>
                <c:pt idx="15">
                  <c:v>0.255</c:v>
                </c:pt>
                <c:pt idx="16">
                  <c:v>0.254</c:v>
                </c:pt>
                <c:pt idx="17">
                  <c:v>0.247</c:v>
                </c:pt>
                <c:pt idx="18">
                  <c:v>0.252</c:v>
                </c:pt>
                <c:pt idx="19">
                  <c:v>0.249</c:v>
                </c:pt>
                <c:pt idx="20">
                  <c:v>0.24199999999999999</c:v>
                </c:pt>
                <c:pt idx="21">
                  <c:v>0.24099999999999999</c:v>
                </c:pt>
                <c:pt idx="22">
                  <c:v>0.23599999999999999</c:v>
                </c:pt>
                <c:pt idx="23">
                  <c:v>0.223</c:v>
                </c:pt>
                <c:pt idx="24">
                  <c:v>0.22600000000000001</c:v>
                </c:pt>
                <c:pt idx="25">
                  <c:v>0.222</c:v>
                </c:pt>
                <c:pt idx="26">
                  <c:v>0.222</c:v>
                </c:pt>
                <c:pt idx="27">
                  <c:v>0.224</c:v>
                </c:pt>
                <c:pt idx="28">
                  <c:v>0.22700000000000001</c:v>
                </c:pt>
                <c:pt idx="29">
                  <c:v>0.22700000000000001</c:v>
                </c:pt>
                <c:pt idx="30">
                  <c:v>0.23</c:v>
                </c:pt>
                <c:pt idx="31">
                  <c:v>0.22600000000000001</c:v>
                </c:pt>
                <c:pt idx="32">
                  <c:v>0.22600000000000001</c:v>
                </c:pt>
                <c:pt idx="33">
                  <c:v>0.221</c:v>
                </c:pt>
                <c:pt idx="34">
                  <c:v>0.218</c:v>
                </c:pt>
                <c:pt idx="35">
                  <c:v>0.24</c:v>
                </c:pt>
                <c:pt idx="36">
                  <c:v>0.23599999999999999</c:v>
                </c:pt>
                <c:pt idx="37">
                  <c:v>0.222</c:v>
                </c:pt>
                <c:pt idx="38">
                  <c:v>0.221</c:v>
                </c:pt>
                <c:pt idx="39">
                  <c:v>0.23799999999999999</c:v>
                </c:pt>
                <c:pt idx="40">
                  <c:v>0.23</c:v>
                </c:pt>
                <c:pt idx="41">
                  <c:v>0.24099999999999999</c:v>
                </c:pt>
                <c:pt idx="42">
                  <c:v>0.23</c:v>
                </c:pt>
                <c:pt idx="43">
                  <c:v>0.214</c:v>
                </c:pt>
                <c:pt idx="45">
                  <c:v>0.20100000000000001</c:v>
                </c:pt>
                <c:pt idx="46">
                  <c:v>0.188</c:v>
                </c:pt>
                <c:pt idx="47">
                  <c:v>0.18</c:v>
                </c:pt>
                <c:pt idx="48">
                  <c:v>0.17499999999999999</c:v>
                </c:pt>
                <c:pt idx="49">
                  <c:v>0.17</c:v>
                </c:pt>
                <c:pt idx="50">
                  <c:v>0.16800000000000001</c:v>
                </c:pt>
                <c:pt idx="51">
                  <c:v>0.16400000000000001</c:v>
                </c:pt>
                <c:pt idx="52">
                  <c:v>0.16</c:v>
                </c:pt>
                <c:pt idx="53">
                  <c:v>0.16</c:v>
                </c:pt>
                <c:pt idx="54">
                  <c:v>0.157</c:v>
                </c:pt>
                <c:pt idx="55">
                  <c:v>0.157</c:v>
                </c:pt>
                <c:pt idx="56">
                  <c:v>0.155</c:v>
                </c:pt>
                <c:pt idx="57">
                  <c:v>0.14899999999999999</c:v>
                </c:pt>
                <c:pt idx="58">
                  <c:v>0.14499999999999999</c:v>
                </c:pt>
                <c:pt idx="59">
                  <c:v>0.14099999999999999</c:v>
                </c:pt>
                <c:pt idx="60">
                  <c:v>0.13900000000000001</c:v>
                </c:pt>
                <c:pt idx="61">
                  <c:v>0.13900000000000001</c:v>
                </c:pt>
                <c:pt idx="62">
                  <c:v>0.13400000000000001</c:v>
                </c:pt>
                <c:pt idx="63">
                  <c:v>0.13300000000000001</c:v>
                </c:pt>
                <c:pt idx="64">
                  <c:v>0.13300000000000001</c:v>
                </c:pt>
                <c:pt idx="65">
                  <c:v>0.129</c:v>
                </c:pt>
                <c:pt idx="66">
                  <c:v>0.125</c:v>
                </c:pt>
                <c:pt idx="67">
                  <c:v>0.125</c:v>
                </c:pt>
                <c:pt idx="68">
                  <c:v>0.12</c:v>
                </c:pt>
                <c:pt idx="69">
                  <c:v>0.121</c:v>
                </c:pt>
                <c:pt idx="70">
                  <c:v>0.124</c:v>
                </c:pt>
                <c:pt idx="71">
                  <c:v>0.123</c:v>
                </c:pt>
                <c:pt idx="72">
                  <c:v>0.11899999999999999</c:v>
                </c:pt>
                <c:pt idx="73">
                  <c:v>0.11799999999999999</c:v>
                </c:pt>
                <c:pt idx="74">
                  <c:v>0.113</c:v>
                </c:pt>
                <c:pt idx="75">
                  <c:v>0.113</c:v>
                </c:pt>
                <c:pt idx="76">
                  <c:v>0.111</c:v>
                </c:pt>
                <c:pt idx="77">
                  <c:v>0.111</c:v>
                </c:pt>
              </c:numCache>
            </c:numRef>
          </c:val>
          <c:smooth val="1"/>
          <c:extLst>
            <c:ext xmlns:c16="http://schemas.microsoft.com/office/drawing/2014/chart" uri="{C3380CC4-5D6E-409C-BE32-E72D297353CC}">
              <c16:uniqueId val="{00000001-D797-4A4F-BB58-48D8917E1119}"/>
            </c:ext>
          </c:extLst>
        </c:ser>
        <c:dLbls>
          <c:showLegendKey val="0"/>
          <c:showVal val="0"/>
          <c:showCatName val="0"/>
          <c:showSerName val="0"/>
          <c:showPercent val="0"/>
          <c:showBubbleSize val="0"/>
        </c:dLbls>
        <c:marker val="1"/>
        <c:smooth val="0"/>
        <c:axId val="354545664"/>
        <c:axId val="354545272"/>
      </c:lineChart>
      <c:catAx>
        <c:axId val="354544488"/>
        <c:scaling>
          <c:orientation val="minMax"/>
        </c:scaling>
        <c:delete val="0"/>
        <c:axPos val="b"/>
        <c:numFmt formatCode="General" sourceLinked="1"/>
        <c:majorTickMark val="out"/>
        <c:minorTickMark val="none"/>
        <c:tickLblPos val="nextTo"/>
        <c:crossAx val="354544880"/>
        <c:crosses val="autoZero"/>
        <c:auto val="1"/>
        <c:lblAlgn val="ctr"/>
        <c:lblOffset val="100"/>
        <c:noMultiLvlLbl val="0"/>
      </c:catAx>
      <c:valAx>
        <c:axId val="354544880"/>
        <c:scaling>
          <c:orientation val="minMax"/>
        </c:scaling>
        <c:delete val="0"/>
        <c:axPos val="l"/>
        <c:majorGridlines/>
        <c:title>
          <c:tx>
            <c:rich>
              <a:bodyPr rot="-5400000" vert="horz"/>
              <a:lstStyle/>
              <a:p>
                <a:pPr>
                  <a:defRPr/>
                </a:pPr>
                <a:r>
                  <a:rPr lang="en-US"/>
                  <a:t>Real</a:t>
                </a:r>
                <a:r>
                  <a:rPr lang="en-US" baseline="0"/>
                  <a:t> 2015 Dollars</a:t>
                </a:r>
              </a:p>
            </c:rich>
          </c:tx>
          <c:overlay val="0"/>
        </c:title>
        <c:numFmt formatCode="_(&quot;$&quot;* #,##0_);_(&quot;$&quot;* \(#,##0\);_(&quot;$&quot;* &quot;-&quot;_);_(@_)" sourceLinked="0"/>
        <c:majorTickMark val="out"/>
        <c:minorTickMark val="none"/>
        <c:tickLblPos val="nextTo"/>
        <c:crossAx val="354544488"/>
        <c:crosses val="autoZero"/>
        <c:crossBetween val="between"/>
      </c:valAx>
      <c:valAx>
        <c:axId val="354545272"/>
        <c:scaling>
          <c:orientation val="minMax"/>
        </c:scaling>
        <c:delete val="0"/>
        <c:axPos val="r"/>
        <c:title>
          <c:tx>
            <c:rich>
              <a:bodyPr rot="-5400000" vert="horz"/>
              <a:lstStyle/>
              <a:p>
                <a:pPr>
                  <a:defRPr/>
                </a:pPr>
                <a:r>
                  <a:rPr lang="en-US"/>
                  <a:t>Percentage of Labor</a:t>
                </a:r>
                <a:r>
                  <a:rPr lang="en-US" baseline="0"/>
                  <a:t> Force</a:t>
                </a:r>
                <a:endParaRPr lang="en-US"/>
              </a:p>
            </c:rich>
          </c:tx>
          <c:overlay val="0"/>
        </c:title>
        <c:numFmt formatCode="0%" sourceLinked="0"/>
        <c:majorTickMark val="out"/>
        <c:minorTickMark val="none"/>
        <c:tickLblPos val="nextTo"/>
        <c:crossAx val="354545664"/>
        <c:crosses val="max"/>
        <c:crossBetween val="between"/>
      </c:valAx>
      <c:catAx>
        <c:axId val="354545664"/>
        <c:scaling>
          <c:orientation val="minMax"/>
        </c:scaling>
        <c:delete val="1"/>
        <c:axPos val="b"/>
        <c:majorTickMark val="out"/>
        <c:minorTickMark val="none"/>
        <c:tickLblPos val="none"/>
        <c:crossAx val="354545272"/>
        <c:crosses val="autoZero"/>
        <c:auto val="1"/>
        <c:lblAlgn val="ctr"/>
        <c:lblOffset val="100"/>
        <c:noMultiLvlLbl val="0"/>
      </c:catAx>
    </c:plotArea>
    <c:legend>
      <c:legendPos val="b"/>
      <c:overlay val="0"/>
    </c:legend>
    <c:plotVisOnly val="1"/>
    <c:dispBlanksAs val="span"/>
    <c:showDLblsOverMax val="0"/>
  </c:chart>
  <c:txPr>
    <a:bodyPr/>
    <a:lstStyle/>
    <a:p>
      <a:pPr>
        <a:defRPr>
          <a:latin typeface="+mn-lt"/>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1"/>
          <c:tx>
            <c:v>Minimum Wage</c:v>
          </c:tx>
          <c:spPr>
            <a:ln>
              <a:solidFill>
                <a:schemeClr val="tx1"/>
              </a:solidFill>
              <a:prstDash val="sysDot"/>
            </a:ln>
          </c:spPr>
          <c:marker>
            <c:symbol val="none"/>
          </c:marker>
          <c:cat>
            <c:numRef>
              <c:f>MinWage!$A$2:$A$79</c:f>
              <c:numCache>
                <c:formatCode>General</c:formatCode>
                <c:ptCount val="78"/>
                <c:pt idx="0">
                  <c:v>1938</c:v>
                </c:pt>
                <c:pt idx="1">
                  <c:v>1939</c:v>
                </c:pt>
                <c:pt idx="2">
                  <c:v>1940</c:v>
                </c:pt>
                <c:pt idx="3">
                  <c:v>1941</c:v>
                </c:pt>
                <c:pt idx="4">
                  <c:v>1942</c:v>
                </c:pt>
                <c:pt idx="5">
                  <c:v>1943</c:v>
                </c:pt>
                <c:pt idx="6">
                  <c:v>1944</c:v>
                </c:pt>
                <c:pt idx="7">
                  <c:v>1945</c:v>
                </c:pt>
                <c:pt idx="8">
                  <c:v>1946</c:v>
                </c:pt>
                <c:pt idx="9">
                  <c:v>1947</c:v>
                </c:pt>
                <c:pt idx="10">
                  <c:v>1948</c:v>
                </c:pt>
                <c:pt idx="11">
                  <c:v>1949</c:v>
                </c:pt>
                <c:pt idx="12">
                  <c:v>1950</c:v>
                </c:pt>
                <c:pt idx="13">
                  <c:v>1951</c:v>
                </c:pt>
                <c:pt idx="14">
                  <c:v>1952</c:v>
                </c:pt>
                <c:pt idx="15">
                  <c:v>1953</c:v>
                </c:pt>
                <c:pt idx="16">
                  <c:v>1954</c:v>
                </c:pt>
                <c:pt idx="17">
                  <c:v>1955</c:v>
                </c:pt>
                <c:pt idx="18">
                  <c:v>1956</c:v>
                </c:pt>
                <c:pt idx="19">
                  <c:v>1957</c:v>
                </c:pt>
                <c:pt idx="20">
                  <c:v>1958</c:v>
                </c:pt>
                <c:pt idx="21">
                  <c:v>1959</c:v>
                </c:pt>
                <c:pt idx="22">
                  <c:v>1960</c:v>
                </c:pt>
                <c:pt idx="23">
                  <c:v>1961</c:v>
                </c:pt>
                <c:pt idx="24">
                  <c:v>1962</c:v>
                </c:pt>
                <c:pt idx="25">
                  <c:v>1963</c:v>
                </c:pt>
                <c:pt idx="26">
                  <c:v>1964</c:v>
                </c:pt>
                <c:pt idx="27">
                  <c:v>1965</c:v>
                </c:pt>
                <c:pt idx="28">
                  <c:v>1966</c:v>
                </c:pt>
                <c:pt idx="29">
                  <c:v>1967</c:v>
                </c:pt>
                <c:pt idx="30">
                  <c:v>1968</c:v>
                </c:pt>
                <c:pt idx="31">
                  <c:v>1969</c:v>
                </c:pt>
                <c:pt idx="32">
                  <c:v>1970</c:v>
                </c:pt>
                <c:pt idx="33">
                  <c:v>1971</c:v>
                </c:pt>
                <c:pt idx="34">
                  <c:v>1972</c:v>
                </c:pt>
                <c:pt idx="35">
                  <c:v>1973</c:v>
                </c:pt>
                <c:pt idx="36">
                  <c:v>1974</c:v>
                </c:pt>
                <c:pt idx="37">
                  <c:v>1975</c:v>
                </c:pt>
                <c:pt idx="38">
                  <c:v>1976</c:v>
                </c:pt>
                <c:pt idx="39">
                  <c:v>1977</c:v>
                </c:pt>
                <c:pt idx="40">
                  <c:v>1978</c:v>
                </c:pt>
                <c:pt idx="41">
                  <c:v>1979</c:v>
                </c:pt>
                <c:pt idx="42">
                  <c:v>1980</c:v>
                </c:pt>
                <c:pt idx="43">
                  <c:v>1981</c:v>
                </c:pt>
                <c:pt idx="44">
                  <c:v>1982</c:v>
                </c:pt>
                <c:pt idx="45">
                  <c:v>1983</c:v>
                </c:pt>
                <c:pt idx="46">
                  <c:v>1984</c:v>
                </c:pt>
                <c:pt idx="47">
                  <c:v>1985</c:v>
                </c:pt>
                <c:pt idx="48">
                  <c:v>1986</c:v>
                </c:pt>
                <c:pt idx="49">
                  <c:v>1987</c:v>
                </c:pt>
                <c:pt idx="50">
                  <c:v>1988</c:v>
                </c:pt>
                <c:pt idx="51">
                  <c:v>1989</c:v>
                </c:pt>
                <c:pt idx="52">
                  <c:v>1990</c:v>
                </c:pt>
                <c:pt idx="53">
                  <c:v>1991</c:v>
                </c:pt>
                <c:pt idx="54">
                  <c:v>1992</c:v>
                </c:pt>
                <c:pt idx="55">
                  <c:v>1993</c:v>
                </c:pt>
                <c:pt idx="56">
                  <c:v>1994</c:v>
                </c:pt>
                <c:pt idx="57">
                  <c:v>1995</c:v>
                </c:pt>
                <c:pt idx="58">
                  <c:v>1996</c:v>
                </c:pt>
                <c:pt idx="59">
                  <c:v>1997</c:v>
                </c:pt>
                <c:pt idx="60">
                  <c:v>1998</c:v>
                </c:pt>
                <c:pt idx="61">
                  <c:v>1999</c:v>
                </c:pt>
                <c:pt idx="62">
                  <c:v>2000</c:v>
                </c:pt>
                <c:pt idx="63">
                  <c:v>2001</c:v>
                </c:pt>
                <c:pt idx="64">
                  <c:v>2002</c:v>
                </c:pt>
                <c:pt idx="65">
                  <c:v>2003</c:v>
                </c:pt>
                <c:pt idx="66">
                  <c:v>2004</c:v>
                </c:pt>
                <c:pt idx="67">
                  <c:v>2005</c:v>
                </c:pt>
                <c:pt idx="68">
                  <c:v>2006</c:v>
                </c:pt>
                <c:pt idx="69">
                  <c:v>2007</c:v>
                </c:pt>
                <c:pt idx="70">
                  <c:v>2008</c:v>
                </c:pt>
                <c:pt idx="71">
                  <c:v>2009</c:v>
                </c:pt>
                <c:pt idx="72">
                  <c:v>2010</c:v>
                </c:pt>
                <c:pt idx="73">
                  <c:v>2011</c:v>
                </c:pt>
                <c:pt idx="74">
                  <c:v>2012</c:v>
                </c:pt>
                <c:pt idx="75">
                  <c:v>2013</c:v>
                </c:pt>
                <c:pt idx="76">
                  <c:v>2014</c:v>
                </c:pt>
                <c:pt idx="77">
                  <c:v>2015</c:v>
                </c:pt>
              </c:numCache>
            </c:numRef>
          </c:cat>
          <c:val>
            <c:numRef>
              <c:f>MinWage!$C$2:$C$79</c:f>
              <c:numCache>
                <c:formatCode>_("$"* #,##0.00_);_("$"* \(#,##0.00\);_("$"* "-"??_);_(@_)</c:formatCode>
                <c:ptCount val="78"/>
                <c:pt idx="0">
                  <c:v>4.1878930769230767</c:v>
                </c:pt>
                <c:pt idx="1">
                  <c:v>5.1162934698795182</c:v>
                </c:pt>
                <c:pt idx="2">
                  <c:v>5.0553852142857139</c:v>
                </c:pt>
                <c:pt idx="3">
                  <c:v>4.8255949772727273</c:v>
                </c:pt>
                <c:pt idx="4">
                  <c:v>4.3554087999999993</c:v>
                </c:pt>
                <c:pt idx="5">
                  <c:v>4.1029213333333336</c:v>
                </c:pt>
                <c:pt idx="6">
                  <c:v>4.0443081714285718</c:v>
                </c:pt>
                <c:pt idx="7">
                  <c:v>5.2670059906976743</c:v>
                </c:pt>
                <c:pt idx="8">
                  <c:v>4.860112824034335</c:v>
                </c:pt>
                <c:pt idx="9">
                  <c:v>4.2412220524344564</c:v>
                </c:pt>
                <c:pt idx="10">
                  <c:v>3.9319662777777773</c:v>
                </c:pt>
                <c:pt idx="11">
                  <c:v>3.9733553964912276</c:v>
                </c:pt>
                <c:pt idx="12">
                  <c:v>7.3724367708333318</c:v>
                </c:pt>
                <c:pt idx="13">
                  <c:v>6.8492315806451618</c:v>
                </c:pt>
                <c:pt idx="14">
                  <c:v>6.6979867192429019</c:v>
                </c:pt>
                <c:pt idx="15">
                  <c:v>6.635193093749999</c:v>
                </c:pt>
                <c:pt idx="16">
                  <c:v>6.6145227102803732</c:v>
                </c:pt>
                <c:pt idx="17">
                  <c:v>6.635193093749999</c:v>
                </c:pt>
                <c:pt idx="18">
                  <c:v>8.7108176000000004</c:v>
                </c:pt>
                <c:pt idx="19">
                  <c:v>8.4256420238095231</c:v>
                </c:pt>
                <c:pt idx="20">
                  <c:v>8.1821263583815025</c:v>
                </c:pt>
                <c:pt idx="21">
                  <c:v>8.1351026436781613</c:v>
                </c:pt>
                <c:pt idx="22">
                  <c:v>7.9972195480225992</c:v>
                </c:pt>
                <c:pt idx="23">
                  <c:v>9.0940449106145227</c:v>
                </c:pt>
                <c:pt idx="24">
                  <c:v>8.9935582265193368</c:v>
                </c:pt>
                <c:pt idx="25">
                  <c:v>9.6687695355191252</c:v>
                </c:pt>
                <c:pt idx="26">
                  <c:v>9.5384626684636125</c:v>
                </c:pt>
                <c:pt idx="27">
                  <c:v>9.3866568965517239</c:v>
                </c:pt>
                <c:pt idx="28">
                  <c:v>9.1205403350515457</c:v>
                </c:pt>
                <c:pt idx="29">
                  <c:v>9.9333884912280688</c:v>
                </c:pt>
                <c:pt idx="30">
                  <c:v>10.888522000000002</c:v>
                </c:pt>
                <c:pt idx="31">
                  <c:v>10.341609936073059</c:v>
                </c:pt>
                <c:pt idx="32">
                  <c:v>9.7621231724137942</c:v>
                </c:pt>
                <c:pt idx="33">
                  <c:v>9.3587296528925616</c:v>
                </c:pt>
                <c:pt idx="34">
                  <c:v>9.0592503040000008</c:v>
                </c:pt>
                <c:pt idx="35">
                  <c:v>8.5303675178907721</c:v>
                </c:pt>
                <c:pt idx="36">
                  <c:v>9.5966634576271179</c:v>
                </c:pt>
                <c:pt idx="37">
                  <c:v>9.24593003421462</c:v>
                </c:pt>
                <c:pt idx="38">
                  <c:v>9.5754943470588199</c:v>
                </c:pt>
                <c:pt idx="39">
                  <c:v>8.981153318620688</c:v>
                </c:pt>
                <c:pt idx="40">
                  <c:v>9.6181944333333327</c:v>
                </c:pt>
                <c:pt idx="41">
                  <c:v>9.4584626589861767</c:v>
                </c:pt>
                <c:pt idx="42">
                  <c:v>8.909795667005076</c:v>
                </c:pt>
                <c:pt idx="43">
                  <c:v>8.7248414553817852</c:v>
                </c:pt>
                <c:pt idx="44">
                  <c:v>8.2182865355285966</c:v>
                </c:pt>
                <c:pt idx="45">
                  <c:v>7.9629745272879919</c:v>
                </c:pt>
                <c:pt idx="46">
                  <c:v>7.6298492855993585</c:v>
                </c:pt>
                <c:pt idx="47">
                  <c:v>7.3689997373737359</c:v>
                </c:pt>
                <c:pt idx="48">
                  <c:v>7.2340981403508779</c:v>
                </c:pt>
                <c:pt idx="49">
                  <c:v>6.978589155261222</c:v>
                </c:pt>
                <c:pt idx="50">
                  <c:v>6.7024047081272089</c:v>
                </c:pt>
                <c:pt idx="51">
                  <c:v>6.3950793405259603</c:v>
                </c:pt>
                <c:pt idx="52">
                  <c:v>6.8828277261676254</c:v>
                </c:pt>
                <c:pt idx="53">
                  <c:v>7.3860140024554939</c:v>
                </c:pt>
                <c:pt idx="54">
                  <c:v>7.1701718256196596</c:v>
                </c:pt>
                <c:pt idx="55">
                  <c:v>6.9617654472971511</c:v>
                </c:pt>
                <c:pt idx="56">
                  <c:v>6.7879561884914867</c:v>
                </c:pt>
                <c:pt idx="57">
                  <c:v>6.6008865297535326</c:v>
                </c:pt>
                <c:pt idx="58">
                  <c:v>7.1660818992989164</c:v>
                </c:pt>
                <c:pt idx="59">
                  <c:v>7.5952713395638627</c:v>
                </c:pt>
                <c:pt idx="60">
                  <c:v>7.4787794478527605</c:v>
                </c:pt>
                <c:pt idx="61">
                  <c:v>7.3171731692677078</c:v>
                </c:pt>
                <c:pt idx="62">
                  <c:v>7.0792163182346117</c:v>
                </c:pt>
                <c:pt idx="63">
                  <c:v>6.8833486730660649</c:v>
                </c:pt>
                <c:pt idx="64">
                  <c:v>6.7762148415786552</c:v>
                </c:pt>
                <c:pt idx="65">
                  <c:v>6.6252230978260878</c:v>
                </c:pt>
                <c:pt idx="66">
                  <c:v>6.4533671254632088</c:v>
                </c:pt>
                <c:pt idx="67">
                  <c:v>6.2418896569380431</c:v>
                </c:pt>
                <c:pt idx="68">
                  <c:v>6.0468306051587311</c:v>
                </c:pt>
                <c:pt idx="69">
                  <c:v>6.6785115895477025</c:v>
                </c:pt>
                <c:pt idx="70">
                  <c:v>7.2011576708174063</c:v>
                </c:pt>
                <c:pt idx="71">
                  <c:v>7.999206430592392</c:v>
                </c:pt>
                <c:pt idx="72">
                  <c:v>7.8701147870271848</c:v>
                </c:pt>
                <c:pt idx="73">
                  <c:v>7.6292939419131418</c:v>
                </c:pt>
                <c:pt idx="74">
                  <c:v>7.4746106170021873</c:v>
                </c:pt>
                <c:pt idx="75">
                  <c:v>7.3667060873895176</c:v>
                </c:pt>
                <c:pt idx="76">
                  <c:v>7.3365043434395263</c:v>
                </c:pt>
                <c:pt idx="77">
                  <c:v>7.25</c:v>
                </c:pt>
              </c:numCache>
            </c:numRef>
          </c:val>
          <c:smooth val="1"/>
          <c:extLst>
            <c:ext xmlns:c16="http://schemas.microsoft.com/office/drawing/2014/chart" uri="{C3380CC4-5D6E-409C-BE32-E72D297353CC}">
              <c16:uniqueId val="{00000003-5C98-4249-8B00-D2779469F16E}"/>
            </c:ext>
          </c:extLst>
        </c:ser>
        <c:dLbls>
          <c:showLegendKey val="0"/>
          <c:showVal val="0"/>
          <c:showCatName val="0"/>
          <c:showSerName val="0"/>
          <c:showPercent val="0"/>
          <c:showBubbleSize val="0"/>
        </c:dLbls>
        <c:marker val="1"/>
        <c:smooth val="0"/>
        <c:axId val="348301152"/>
        <c:axId val="348301544"/>
      </c:lineChart>
      <c:lineChart>
        <c:grouping val="standard"/>
        <c:varyColors val="0"/>
        <c:ser>
          <c:idx val="1"/>
          <c:order val="0"/>
          <c:tx>
            <c:v>Union Membership</c:v>
          </c:tx>
          <c:spPr>
            <a:ln>
              <a:solidFill>
                <a:schemeClr val="tx1"/>
              </a:solidFill>
            </a:ln>
          </c:spPr>
          <c:marker>
            <c:symbol val="none"/>
          </c:marker>
          <c:cat>
            <c:numRef>
              <c:f>Unions!$A$10:$A$87</c:f>
              <c:numCache>
                <c:formatCode>General</c:formatCode>
                <c:ptCount val="78"/>
                <c:pt idx="0">
                  <c:v>1938</c:v>
                </c:pt>
                <c:pt idx="1">
                  <c:v>1939</c:v>
                </c:pt>
                <c:pt idx="2">
                  <c:v>1940</c:v>
                </c:pt>
                <c:pt idx="3">
                  <c:v>1941</c:v>
                </c:pt>
                <c:pt idx="4">
                  <c:v>1942</c:v>
                </c:pt>
                <c:pt idx="5">
                  <c:v>1943</c:v>
                </c:pt>
                <c:pt idx="6">
                  <c:v>1944</c:v>
                </c:pt>
                <c:pt idx="7">
                  <c:v>1945</c:v>
                </c:pt>
                <c:pt idx="8">
                  <c:v>1946</c:v>
                </c:pt>
                <c:pt idx="9">
                  <c:v>1947</c:v>
                </c:pt>
                <c:pt idx="10">
                  <c:v>1948</c:v>
                </c:pt>
                <c:pt idx="11">
                  <c:v>1949</c:v>
                </c:pt>
                <c:pt idx="12">
                  <c:v>1950</c:v>
                </c:pt>
                <c:pt idx="13">
                  <c:v>1951</c:v>
                </c:pt>
                <c:pt idx="14">
                  <c:v>1952</c:v>
                </c:pt>
                <c:pt idx="15">
                  <c:v>1953</c:v>
                </c:pt>
                <c:pt idx="16">
                  <c:v>1954</c:v>
                </c:pt>
                <c:pt idx="17">
                  <c:v>1955</c:v>
                </c:pt>
                <c:pt idx="18">
                  <c:v>1956</c:v>
                </c:pt>
                <c:pt idx="19">
                  <c:v>1957</c:v>
                </c:pt>
                <c:pt idx="20">
                  <c:v>1958</c:v>
                </c:pt>
                <c:pt idx="21">
                  <c:v>1959</c:v>
                </c:pt>
                <c:pt idx="22">
                  <c:v>1960</c:v>
                </c:pt>
                <c:pt idx="23">
                  <c:v>1961</c:v>
                </c:pt>
                <c:pt idx="24">
                  <c:v>1962</c:v>
                </c:pt>
                <c:pt idx="25">
                  <c:v>1963</c:v>
                </c:pt>
                <c:pt idx="26">
                  <c:v>1964</c:v>
                </c:pt>
                <c:pt idx="27">
                  <c:v>1965</c:v>
                </c:pt>
                <c:pt idx="28">
                  <c:v>1966</c:v>
                </c:pt>
                <c:pt idx="29">
                  <c:v>1967</c:v>
                </c:pt>
                <c:pt idx="30">
                  <c:v>1968</c:v>
                </c:pt>
                <c:pt idx="31">
                  <c:v>1969</c:v>
                </c:pt>
                <c:pt idx="32">
                  <c:v>1970</c:v>
                </c:pt>
                <c:pt idx="33">
                  <c:v>1971</c:v>
                </c:pt>
                <c:pt idx="34">
                  <c:v>1972</c:v>
                </c:pt>
                <c:pt idx="35">
                  <c:v>1973</c:v>
                </c:pt>
                <c:pt idx="36">
                  <c:v>1974</c:v>
                </c:pt>
                <c:pt idx="37">
                  <c:v>1975</c:v>
                </c:pt>
                <c:pt idx="38">
                  <c:v>1976</c:v>
                </c:pt>
                <c:pt idx="39">
                  <c:v>1977</c:v>
                </c:pt>
                <c:pt idx="40">
                  <c:v>1978</c:v>
                </c:pt>
                <c:pt idx="41">
                  <c:v>1979</c:v>
                </c:pt>
                <c:pt idx="42">
                  <c:v>1980</c:v>
                </c:pt>
                <c:pt idx="43">
                  <c:v>1981</c:v>
                </c:pt>
                <c:pt idx="44">
                  <c:v>1982</c:v>
                </c:pt>
                <c:pt idx="45">
                  <c:v>1983</c:v>
                </c:pt>
                <c:pt idx="46">
                  <c:v>1984</c:v>
                </c:pt>
                <c:pt idx="47">
                  <c:v>1985</c:v>
                </c:pt>
                <c:pt idx="48">
                  <c:v>1986</c:v>
                </c:pt>
                <c:pt idx="49">
                  <c:v>1987</c:v>
                </c:pt>
                <c:pt idx="50">
                  <c:v>1988</c:v>
                </c:pt>
                <c:pt idx="51">
                  <c:v>1989</c:v>
                </c:pt>
                <c:pt idx="52">
                  <c:v>1990</c:v>
                </c:pt>
                <c:pt idx="53">
                  <c:v>1991</c:v>
                </c:pt>
                <c:pt idx="54">
                  <c:v>1992</c:v>
                </c:pt>
                <c:pt idx="55">
                  <c:v>1993</c:v>
                </c:pt>
                <c:pt idx="56">
                  <c:v>1994</c:v>
                </c:pt>
                <c:pt idx="57">
                  <c:v>1995</c:v>
                </c:pt>
                <c:pt idx="58">
                  <c:v>1996</c:v>
                </c:pt>
                <c:pt idx="59">
                  <c:v>1997</c:v>
                </c:pt>
                <c:pt idx="60">
                  <c:v>1998</c:v>
                </c:pt>
                <c:pt idx="61">
                  <c:v>1999</c:v>
                </c:pt>
                <c:pt idx="62">
                  <c:v>2000</c:v>
                </c:pt>
                <c:pt idx="63">
                  <c:v>2001</c:v>
                </c:pt>
                <c:pt idx="64">
                  <c:v>2002</c:v>
                </c:pt>
                <c:pt idx="65">
                  <c:v>2003</c:v>
                </c:pt>
                <c:pt idx="66">
                  <c:v>2004</c:v>
                </c:pt>
                <c:pt idx="67">
                  <c:v>2005</c:v>
                </c:pt>
                <c:pt idx="68">
                  <c:v>2006</c:v>
                </c:pt>
                <c:pt idx="69">
                  <c:v>2007</c:v>
                </c:pt>
                <c:pt idx="70">
                  <c:v>2008</c:v>
                </c:pt>
                <c:pt idx="71">
                  <c:v>2009</c:v>
                </c:pt>
                <c:pt idx="72">
                  <c:v>2010</c:v>
                </c:pt>
                <c:pt idx="73">
                  <c:v>2011</c:v>
                </c:pt>
                <c:pt idx="74">
                  <c:v>2012</c:v>
                </c:pt>
                <c:pt idx="75">
                  <c:v>2013</c:v>
                </c:pt>
                <c:pt idx="76">
                  <c:v>2014</c:v>
                </c:pt>
                <c:pt idx="77">
                  <c:v>2015</c:v>
                </c:pt>
              </c:numCache>
            </c:numRef>
          </c:cat>
          <c:val>
            <c:numRef>
              <c:f>Unions!$C$10:$C$87</c:f>
              <c:numCache>
                <c:formatCode>0.0%</c:formatCode>
                <c:ptCount val="78"/>
                <c:pt idx="0">
                  <c:v>0.14599999999999999</c:v>
                </c:pt>
                <c:pt idx="1">
                  <c:v>0.158</c:v>
                </c:pt>
                <c:pt idx="2">
                  <c:v>0.155</c:v>
                </c:pt>
                <c:pt idx="3">
                  <c:v>0.17699999999999999</c:v>
                </c:pt>
                <c:pt idx="4">
                  <c:v>0.17199999999999999</c:v>
                </c:pt>
                <c:pt idx="5">
                  <c:v>0.20499999999999999</c:v>
                </c:pt>
                <c:pt idx="6">
                  <c:v>0.214</c:v>
                </c:pt>
                <c:pt idx="7">
                  <c:v>0.219</c:v>
                </c:pt>
                <c:pt idx="8">
                  <c:v>0.23599999999999999</c:v>
                </c:pt>
                <c:pt idx="9">
                  <c:v>0.23899999999999999</c:v>
                </c:pt>
                <c:pt idx="10">
                  <c:v>0.23100000000000001</c:v>
                </c:pt>
                <c:pt idx="11">
                  <c:v>0.22700000000000001</c:v>
                </c:pt>
                <c:pt idx="12">
                  <c:v>0.223</c:v>
                </c:pt>
                <c:pt idx="13">
                  <c:v>0.245</c:v>
                </c:pt>
                <c:pt idx="14">
                  <c:v>0.24199999999999999</c:v>
                </c:pt>
                <c:pt idx="15">
                  <c:v>0.255</c:v>
                </c:pt>
                <c:pt idx="16">
                  <c:v>0.254</c:v>
                </c:pt>
                <c:pt idx="17">
                  <c:v>0.247</c:v>
                </c:pt>
                <c:pt idx="18">
                  <c:v>0.252</c:v>
                </c:pt>
                <c:pt idx="19">
                  <c:v>0.249</c:v>
                </c:pt>
                <c:pt idx="20">
                  <c:v>0.24199999999999999</c:v>
                </c:pt>
                <c:pt idx="21">
                  <c:v>0.24099999999999999</c:v>
                </c:pt>
                <c:pt idx="22">
                  <c:v>0.23599999999999999</c:v>
                </c:pt>
                <c:pt idx="23">
                  <c:v>0.223</c:v>
                </c:pt>
                <c:pt idx="24">
                  <c:v>0.22600000000000001</c:v>
                </c:pt>
                <c:pt idx="25">
                  <c:v>0.222</c:v>
                </c:pt>
                <c:pt idx="26">
                  <c:v>0.222</c:v>
                </c:pt>
                <c:pt idx="27">
                  <c:v>0.224</c:v>
                </c:pt>
                <c:pt idx="28">
                  <c:v>0.22700000000000001</c:v>
                </c:pt>
                <c:pt idx="29">
                  <c:v>0.22700000000000001</c:v>
                </c:pt>
                <c:pt idx="30">
                  <c:v>0.23</c:v>
                </c:pt>
                <c:pt idx="31">
                  <c:v>0.22600000000000001</c:v>
                </c:pt>
                <c:pt idx="32">
                  <c:v>0.22600000000000001</c:v>
                </c:pt>
                <c:pt idx="33">
                  <c:v>0.221</c:v>
                </c:pt>
                <c:pt idx="34">
                  <c:v>0.218</c:v>
                </c:pt>
                <c:pt idx="35">
                  <c:v>0.24</c:v>
                </c:pt>
                <c:pt idx="36">
                  <c:v>0.23599999999999999</c:v>
                </c:pt>
                <c:pt idx="37">
                  <c:v>0.222</c:v>
                </c:pt>
                <c:pt idx="38">
                  <c:v>0.221</c:v>
                </c:pt>
                <c:pt idx="39">
                  <c:v>0.23799999999999999</c:v>
                </c:pt>
                <c:pt idx="40">
                  <c:v>0.23</c:v>
                </c:pt>
                <c:pt idx="41">
                  <c:v>0.24099999999999999</c:v>
                </c:pt>
                <c:pt idx="42">
                  <c:v>0.23</c:v>
                </c:pt>
                <c:pt idx="43">
                  <c:v>0.214</c:v>
                </c:pt>
                <c:pt idx="45">
                  <c:v>0.20100000000000001</c:v>
                </c:pt>
                <c:pt idx="46">
                  <c:v>0.188</c:v>
                </c:pt>
                <c:pt idx="47">
                  <c:v>0.18</c:v>
                </c:pt>
                <c:pt idx="48">
                  <c:v>0.17499999999999999</c:v>
                </c:pt>
                <c:pt idx="49">
                  <c:v>0.17</c:v>
                </c:pt>
                <c:pt idx="50">
                  <c:v>0.16800000000000001</c:v>
                </c:pt>
                <c:pt idx="51">
                  <c:v>0.16400000000000001</c:v>
                </c:pt>
                <c:pt idx="52">
                  <c:v>0.16</c:v>
                </c:pt>
                <c:pt idx="53">
                  <c:v>0.16</c:v>
                </c:pt>
                <c:pt idx="54">
                  <c:v>0.157</c:v>
                </c:pt>
                <c:pt idx="55">
                  <c:v>0.157</c:v>
                </c:pt>
                <c:pt idx="56">
                  <c:v>0.155</c:v>
                </c:pt>
                <c:pt idx="57">
                  <c:v>0.14899999999999999</c:v>
                </c:pt>
                <c:pt idx="58">
                  <c:v>0.14499999999999999</c:v>
                </c:pt>
                <c:pt idx="59">
                  <c:v>0.14099999999999999</c:v>
                </c:pt>
                <c:pt idx="60">
                  <c:v>0.13900000000000001</c:v>
                </c:pt>
                <c:pt idx="61">
                  <c:v>0.13900000000000001</c:v>
                </c:pt>
                <c:pt idx="62">
                  <c:v>0.13400000000000001</c:v>
                </c:pt>
                <c:pt idx="63">
                  <c:v>0.13300000000000001</c:v>
                </c:pt>
                <c:pt idx="64">
                  <c:v>0.13300000000000001</c:v>
                </c:pt>
                <c:pt idx="65">
                  <c:v>0.129</c:v>
                </c:pt>
                <c:pt idx="66">
                  <c:v>0.125</c:v>
                </c:pt>
                <c:pt idx="67">
                  <c:v>0.125</c:v>
                </c:pt>
                <c:pt idx="68">
                  <c:v>0.12</c:v>
                </c:pt>
                <c:pt idx="69">
                  <c:v>0.121</c:v>
                </c:pt>
                <c:pt idx="70">
                  <c:v>0.124</c:v>
                </c:pt>
                <c:pt idx="71">
                  <c:v>0.123</c:v>
                </c:pt>
                <c:pt idx="72">
                  <c:v>0.11899999999999999</c:v>
                </c:pt>
                <c:pt idx="73">
                  <c:v>0.11799999999999999</c:v>
                </c:pt>
                <c:pt idx="74">
                  <c:v>0.113</c:v>
                </c:pt>
                <c:pt idx="75">
                  <c:v>0.113</c:v>
                </c:pt>
                <c:pt idx="76">
                  <c:v>0.111</c:v>
                </c:pt>
                <c:pt idx="77">
                  <c:v>0.111</c:v>
                </c:pt>
              </c:numCache>
            </c:numRef>
          </c:val>
          <c:smooth val="0"/>
          <c:extLst>
            <c:ext xmlns:c16="http://schemas.microsoft.com/office/drawing/2014/chart" uri="{C3380CC4-5D6E-409C-BE32-E72D297353CC}">
              <c16:uniqueId val="{00000004-5C98-4249-8B00-D2779469F16E}"/>
            </c:ext>
          </c:extLst>
        </c:ser>
        <c:dLbls>
          <c:showLegendKey val="0"/>
          <c:showVal val="0"/>
          <c:showCatName val="0"/>
          <c:showSerName val="0"/>
          <c:showPercent val="0"/>
          <c:showBubbleSize val="0"/>
        </c:dLbls>
        <c:marker val="1"/>
        <c:smooth val="0"/>
        <c:axId val="886202656"/>
        <c:axId val="886198392"/>
      </c:lineChart>
      <c:catAx>
        <c:axId val="34830115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48301544"/>
        <c:crosses val="autoZero"/>
        <c:auto val="1"/>
        <c:lblAlgn val="ctr"/>
        <c:lblOffset val="100"/>
        <c:noMultiLvlLbl val="0"/>
      </c:catAx>
      <c:valAx>
        <c:axId val="348301544"/>
        <c:scaling>
          <c:orientation val="minMax"/>
        </c:scaling>
        <c:delete val="0"/>
        <c:axPos val="l"/>
        <c:majorGridlines/>
        <c:title>
          <c:tx>
            <c:rich>
              <a:bodyPr rot="-5400000" vert="horz"/>
              <a:lstStyle/>
              <a:p>
                <a:pPr>
                  <a:defRPr/>
                </a:pPr>
                <a:r>
                  <a:rPr lang="en-US"/>
                  <a:t>Real 2015 Dollars</a:t>
                </a:r>
              </a:p>
            </c:rich>
          </c:tx>
          <c:overlay val="0"/>
        </c:title>
        <c:numFmt formatCode="&quot;$&quot;#,##0" sourceLinked="0"/>
        <c:majorTickMark val="out"/>
        <c:minorTickMark val="none"/>
        <c:tickLblPos val="nextTo"/>
        <c:crossAx val="348301152"/>
        <c:crosses val="autoZero"/>
        <c:crossBetween val="between"/>
      </c:valAx>
      <c:valAx>
        <c:axId val="886198392"/>
        <c:scaling>
          <c:orientation val="minMax"/>
        </c:scaling>
        <c:delete val="0"/>
        <c:axPos val="r"/>
        <c:title>
          <c:tx>
            <c:rich>
              <a:bodyPr/>
              <a:lstStyle/>
              <a:p>
                <a:pPr>
                  <a:defRPr/>
                </a:pPr>
                <a:r>
                  <a:rPr lang="en-US"/>
                  <a:t>Percentage of Labor Force</a:t>
                </a:r>
              </a:p>
            </c:rich>
          </c:tx>
          <c:overlay val="0"/>
        </c:title>
        <c:numFmt formatCode="0%" sourceLinked="0"/>
        <c:majorTickMark val="out"/>
        <c:minorTickMark val="none"/>
        <c:tickLblPos val="nextTo"/>
        <c:crossAx val="886202656"/>
        <c:crosses val="max"/>
        <c:crossBetween val="between"/>
      </c:valAx>
      <c:catAx>
        <c:axId val="886202656"/>
        <c:scaling>
          <c:orientation val="minMax"/>
        </c:scaling>
        <c:delete val="1"/>
        <c:axPos val="b"/>
        <c:numFmt formatCode="General" sourceLinked="1"/>
        <c:majorTickMark val="out"/>
        <c:minorTickMark val="none"/>
        <c:tickLblPos val="nextTo"/>
        <c:crossAx val="886198392"/>
        <c:crosses val="autoZero"/>
        <c:auto val="1"/>
        <c:lblAlgn val="ctr"/>
        <c:lblOffset val="100"/>
        <c:noMultiLvlLbl val="0"/>
      </c:catAx>
    </c:plotArea>
    <c:legend>
      <c:legendPos val="b"/>
      <c:overlay val="0"/>
    </c:legend>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Food Stamps</c:v>
          </c:tx>
          <c:spPr>
            <a:ln w="19050" cap="rnd">
              <a:solidFill>
                <a:schemeClr val="tx1"/>
              </a:solidFill>
              <a:prstDash val="dash"/>
              <a:round/>
            </a:ln>
            <a:effectLst/>
          </c:spPr>
          <c:marker>
            <c:symbol val="none"/>
          </c:marker>
          <c:cat>
            <c:numRef>
              <c:f>EarnedIncome!$A$2:$A$44</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Foodstamps!$F$39:$F$81</c:f>
              <c:numCache>
                <c:formatCode>0.000%</c:formatCode>
                <c:ptCount val="43"/>
                <c:pt idx="0">
                  <c:v>5.74114360409421E-2</c:v>
                </c:pt>
                <c:pt idx="1">
                  <c:v>6.0143836449166252E-2</c:v>
                </c:pt>
                <c:pt idx="2">
                  <c:v>7.9009876234529319E-2</c:v>
                </c:pt>
                <c:pt idx="3">
                  <c:v>8.5073497374274776E-2</c:v>
                </c:pt>
                <c:pt idx="4">
                  <c:v>7.7538492274302012E-2</c:v>
                </c:pt>
                <c:pt idx="5">
                  <c:v>7.1887144237033046E-2</c:v>
                </c:pt>
                <c:pt idx="6">
                  <c:v>7.8438603896825221E-2</c:v>
                </c:pt>
                <c:pt idx="7">
                  <c:v>9.2576166094341439E-2</c:v>
                </c:pt>
                <c:pt idx="8">
                  <c:v>9.7536157518937586E-2</c:v>
                </c:pt>
                <c:pt idx="9">
                  <c:v>9.3531965476252005E-2</c:v>
                </c:pt>
                <c:pt idx="10">
                  <c:v>9.2293444071239863E-2</c:v>
                </c:pt>
                <c:pt idx="11">
                  <c:v>8.8234298576675071E-2</c:v>
                </c:pt>
                <c:pt idx="12">
                  <c:v>8.3445858109751497E-2</c:v>
                </c:pt>
                <c:pt idx="13">
                  <c:v>8.0735172511229955E-2</c:v>
                </c:pt>
                <c:pt idx="14">
                  <c:v>7.871781354508163E-2</c:v>
                </c:pt>
                <c:pt idx="15">
                  <c:v>7.6095518343325674E-2</c:v>
                </c:pt>
                <c:pt idx="16">
                  <c:v>7.6032376224013709E-2</c:v>
                </c:pt>
                <c:pt idx="17">
                  <c:v>8.0204662103507185E-2</c:v>
                </c:pt>
                <c:pt idx="18">
                  <c:v>8.9545445550432395E-2</c:v>
                </c:pt>
                <c:pt idx="19">
                  <c:v>9.9475353353431731E-2</c:v>
                </c:pt>
                <c:pt idx="20">
                  <c:v>0.10455255134259779</c:v>
                </c:pt>
                <c:pt idx="21">
                  <c:v>0.10541097388321689</c:v>
                </c:pt>
                <c:pt idx="22">
                  <c:v>0.10118138071019682</c:v>
                </c:pt>
                <c:pt idx="23">
                  <c:v>9.6206431589969194E-2</c:v>
                </c:pt>
                <c:pt idx="24">
                  <c:v>8.5275771503611292E-2</c:v>
                </c:pt>
                <c:pt idx="25">
                  <c:v>7.3162075938323676E-2</c:v>
                </c:pt>
                <c:pt idx="26">
                  <c:v>6.6617816776273611E-2</c:v>
                </c:pt>
                <c:pt idx="27">
                  <c:v>6.2439173191174119E-2</c:v>
                </c:pt>
                <c:pt idx="28">
                  <c:v>6.1376088913461059E-2</c:v>
                </c:pt>
                <c:pt idx="29">
                  <c:v>6.701103281771989E-2</c:v>
                </c:pt>
                <c:pt idx="30">
                  <c:v>7.3248835774386692E-2</c:v>
                </c:pt>
                <c:pt idx="31">
                  <c:v>8.1320332644592819E-2</c:v>
                </c:pt>
                <c:pt idx="32">
                  <c:v>8.6722884716901955E-2</c:v>
                </c:pt>
                <c:pt idx="33">
                  <c:v>8.8977441441924529E-2</c:v>
                </c:pt>
                <c:pt idx="34">
                  <c:v>8.7361526536113482E-2</c:v>
                </c:pt>
                <c:pt idx="35">
                  <c:v>9.2810423127135444E-2</c:v>
                </c:pt>
                <c:pt idx="36">
                  <c:v>0.10916938041731454</c:v>
                </c:pt>
                <c:pt idx="37">
                  <c:v>0.13028003969626539</c:v>
                </c:pt>
                <c:pt idx="38">
                  <c:v>0.14348571208503427</c:v>
                </c:pt>
                <c:pt idx="39">
                  <c:v>0.14847697139981014</c:v>
                </c:pt>
                <c:pt idx="40">
                  <c:v>0.15095150227308352</c:v>
                </c:pt>
                <c:pt idx="41">
                  <c:v>0.14592323619356828</c:v>
                </c:pt>
                <c:pt idx="42">
                  <c:v>0.14239054203484414</c:v>
                </c:pt>
              </c:numCache>
            </c:numRef>
          </c:val>
          <c:smooth val="1"/>
          <c:extLst>
            <c:ext xmlns:c16="http://schemas.microsoft.com/office/drawing/2014/chart" uri="{C3380CC4-5D6E-409C-BE32-E72D297353CC}">
              <c16:uniqueId val="{00000000-EE54-4E77-824A-CC6406A5D3C3}"/>
            </c:ext>
          </c:extLst>
        </c:ser>
        <c:ser>
          <c:idx val="1"/>
          <c:order val="1"/>
          <c:tx>
            <c:v>Medicaid</c:v>
          </c:tx>
          <c:spPr>
            <a:ln w="19050" cap="rnd">
              <a:solidFill>
                <a:schemeClr val="tx1"/>
              </a:solidFill>
              <a:round/>
            </a:ln>
            <a:effectLst/>
          </c:spPr>
          <c:marker>
            <c:symbol val="triangle"/>
            <c:size val="7"/>
            <c:spPr>
              <a:solidFill>
                <a:schemeClr val="tx1"/>
              </a:solidFill>
              <a:ln w="9525">
                <a:noFill/>
              </a:ln>
              <a:effectLst/>
            </c:spPr>
          </c:marker>
          <c:cat>
            <c:numRef>
              <c:f>EarnedIncome!$A$2:$A$44</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Medicaid!$F$3:$F$43</c:f>
              <c:numCache>
                <c:formatCode>0.00%</c:formatCode>
                <c:ptCount val="41"/>
                <c:pt idx="0">
                  <c:v>9.2596350320184609E-2</c:v>
                </c:pt>
                <c:pt idx="1">
                  <c:v>0.1003581882966884</c:v>
                </c:pt>
                <c:pt idx="2">
                  <c:v>0.10189699638380724</c:v>
                </c:pt>
                <c:pt idx="3">
                  <c:v>0.10463916343706285</c:v>
                </c:pt>
                <c:pt idx="4">
                  <c:v>0.10366919573735806</c:v>
                </c:pt>
                <c:pt idx="5">
                  <c:v>9.8676909944515584E-2</c:v>
                </c:pt>
                <c:pt idx="6">
                  <c:v>9.562107040501211E-2</c:v>
                </c:pt>
                <c:pt idx="7">
                  <c:v>9.4872785716167682E-2</c:v>
                </c:pt>
                <c:pt idx="8">
                  <c:v>9.5579346512093086E-2</c:v>
                </c:pt>
                <c:pt idx="9">
                  <c:v>9.3040984030182433E-2</c:v>
                </c:pt>
                <c:pt idx="10">
                  <c:v>9.1990422821341233E-2</c:v>
                </c:pt>
                <c:pt idx="11">
                  <c:v>9.1208726115727654E-2</c:v>
                </c:pt>
                <c:pt idx="12">
                  <c:v>9.1476353023072471E-2</c:v>
                </c:pt>
                <c:pt idx="13">
                  <c:v>9.3558721966665426E-2</c:v>
                </c:pt>
                <c:pt idx="14">
                  <c:v>9.5175532528294429E-2</c:v>
                </c:pt>
                <c:pt idx="15">
                  <c:v>9.3489945759751211E-2</c:v>
                </c:pt>
                <c:pt idx="16">
                  <c:v>9.5054620727575589E-2</c:v>
                </c:pt>
                <c:pt idx="17">
                  <c:v>0.10103091133842455</c:v>
                </c:pt>
                <c:pt idx="18">
                  <c:v>0.11192685967585538</c:v>
                </c:pt>
                <c:pt idx="19">
                  <c:v>0.12108374769977683</c:v>
                </c:pt>
                <c:pt idx="20">
                  <c:v>0.12952165474064289</c:v>
                </c:pt>
                <c:pt idx="21">
                  <c:v>0.13448973092845606</c:v>
                </c:pt>
                <c:pt idx="22">
                  <c:v>0.13791137364015782</c:v>
                </c:pt>
                <c:pt idx="23">
                  <c:v>0.13603664002531055</c:v>
                </c:pt>
                <c:pt idx="24">
                  <c:v>0.13009983286575538</c:v>
                </c:pt>
                <c:pt idx="25">
                  <c:v>0.15026856777408515</c:v>
                </c:pt>
                <c:pt idx="26">
                  <c:v>0.14764879371301912</c:v>
                </c:pt>
                <c:pt idx="27">
                  <c:v>0.15573841930188981</c:v>
                </c:pt>
                <c:pt idx="28">
                  <c:v>0.16360459594133867</c:v>
                </c:pt>
                <c:pt idx="29">
                  <c:v>0.17310364672524634</c:v>
                </c:pt>
                <c:pt idx="30">
                  <c:v>0.17914424677791296</c:v>
                </c:pt>
                <c:pt idx="31">
                  <c:v>0.18784515291747067</c:v>
                </c:pt>
                <c:pt idx="32">
                  <c:v>0.19505881238240907</c:v>
                </c:pt>
                <c:pt idx="33">
                  <c:v>0.19348546647049558</c:v>
                </c:pt>
                <c:pt idx="34">
                  <c:v>0.18864260318493117</c:v>
                </c:pt>
                <c:pt idx="35">
                  <c:v>0.19304949472694208</c:v>
                </c:pt>
                <c:pt idx="36">
                  <c:v>0.20359812368183433</c:v>
                </c:pt>
                <c:pt idx="37">
                  <c:v>0.21193538689312072</c:v>
                </c:pt>
                <c:pt idx="38">
                  <c:v>0.22201789519628232</c:v>
                </c:pt>
                <c:pt idx="39">
                  <c:v>0.22086941009321023</c:v>
                </c:pt>
                <c:pt idx="40">
                  <c:v>0.23340506867550256</c:v>
                </c:pt>
              </c:numCache>
            </c:numRef>
          </c:val>
          <c:smooth val="1"/>
          <c:extLst>
            <c:ext xmlns:c16="http://schemas.microsoft.com/office/drawing/2014/chart" uri="{C3380CC4-5D6E-409C-BE32-E72D297353CC}">
              <c16:uniqueId val="{00000001-EE54-4E77-824A-CC6406A5D3C3}"/>
            </c:ext>
          </c:extLst>
        </c:ser>
        <c:ser>
          <c:idx val="2"/>
          <c:order val="2"/>
          <c:tx>
            <c:v>Pell Grants</c:v>
          </c:tx>
          <c:spPr>
            <a:ln w="19050" cap="rnd">
              <a:solidFill>
                <a:schemeClr val="tx1"/>
              </a:solidFill>
              <a:round/>
            </a:ln>
            <a:effectLst/>
          </c:spPr>
          <c:marker>
            <c:symbol val="circle"/>
            <c:size val="6"/>
            <c:spPr>
              <a:solidFill>
                <a:schemeClr val="tx1"/>
              </a:solidFill>
              <a:ln w="9525">
                <a:noFill/>
              </a:ln>
              <a:effectLst/>
            </c:spPr>
          </c:marker>
          <c:cat>
            <c:numRef>
              <c:f>EarnedIncome!$A$2:$A$44</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Pell!$E$2:$E$44</c:f>
              <c:numCache>
                <c:formatCode>0.00%</c:formatCode>
                <c:ptCount val="43"/>
                <c:pt idx="0">
                  <c:v>8.3054518684907205E-4</c:v>
                </c:pt>
                <c:pt idx="1">
                  <c:v>2.651341569481983E-3</c:v>
                </c:pt>
                <c:pt idx="2">
                  <c:v>5.6349636297129734E-3</c:v>
                </c:pt>
                <c:pt idx="3">
                  <c:v>8.9159997248148236E-3</c:v>
                </c:pt>
                <c:pt idx="4">
                  <c:v>9.1309895159349622E-3</c:v>
                </c:pt>
                <c:pt idx="5">
                  <c:v>8.5046162140305949E-3</c:v>
                </c:pt>
                <c:pt idx="6">
                  <c:v>1.1276687920730489E-2</c:v>
                </c:pt>
                <c:pt idx="7">
                  <c:v>1.1891185020594925E-2</c:v>
                </c:pt>
                <c:pt idx="8">
                  <c:v>1.1780332744840541E-2</c:v>
                </c:pt>
                <c:pt idx="9">
                  <c:v>1.0865100694264992E-2</c:v>
                </c:pt>
                <c:pt idx="10">
                  <c:v>1.1774748513702108E-2</c:v>
                </c:pt>
                <c:pt idx="11">
                  <c:v>1.1623115067612164E-2</c:v>
                </c:pt>
                <c:pt idx="12">
                  <c:v>1.1798281516023249E-2</c:v>
                </c:pt>
                <c:pt idx="13">
                  <c:v>1.1051302508612056E-2</c:v>
                </c:pt>
                <c:pt idx="14">
                  <c:v>1.1867790481211183E-2</c:v>
                </c:pt>
                <c:pt idx="15">
                  <c:v>1.3053109733451418E-2</c:v>
                </c:pt>
                <c:pt idx="16">
                  <c:v>1.3431406716206708E-2</c:v>
                </c:pt>
                <c:pt idx="17">
                  <c:v>1.3620711036791973E-2</c:v>
                </c:pt>
                <c:pt idx="18">
                  <c:v>1.498517800249342E-2</c:v>
                </c:pt>
                <c:pt idx="19">
                  <c:v>1.5669100661681219E-2</c:v>
                </c:pt>
                <c:pt idx="20">
                  <c:v>1.4550168720628857E-2</c:v>
                </c:pt>
                <c:pt idx="21">
                  <c:v>1.409994359971915E-2</c:v>
                </c:pt>
                <c:pt idx="22">
                  <c:v>1.3728879208763808E-2</c:v>
                </c:pt>
                <c:pt idx="23">
                  <c:v>1.3806502399228631E-2</c:v>
                </c:pt>
                <c:pt idx="24">
                  <c:v>1.3925890139079567E-2</c:v>
                </c:pt>
                <c:pt idx="25">
                  <c:v>1.4251577581522241E-2</c:v>
                </c:pt>
                <c:pt idx="26">
                  <c:v>1.3789261572844345E-2</c:v>
                </c:pt>
                <c:pt idx="27">
                  <c:v>1.4160600932556687E-2</c:v>
                </c:pt>
                <c:pt idx="28">
                  <c:v>1.5384350125105436E-2</c:v>
                </c:pt>
                <c:pt idx="29">
                  <c:v>1.6768574015328035E-2</c:v>
                </c:pt>
                <c:pt idx="30">
                  <c:v>1.7716352931849283E-2</c:v>
                </c:pt>
                <c:pt idx="31">
                  <c:v>1.81295845357832E-2</c:v>
                </c:pt>
                <c:pt idx="32">
                  <c:v>1.748798373015336E-2</c:v>
                </c:pt>
                <c:pt idx="33">
                  <c:v>1.7310062035196846E-2</c:v>
                </c:pt>
                <c:pt idx="34">
                  <c:v>1.8400805361997934E-2</c:v>
                </c:pt>
                <c:pt idx="35">
                  <c:v>2.0246273344009892E-2</c:v>
                </c:pt>
                <c:pt idx="36">
                  <c:v>2.638458002875109E-2</c:v>
                </c:pt>
                <c:pt idx="37">
                  <c:v>3.0089749764828724E-2</c:v>
                </c:pt>
                <c:pt idx="38">
                  <c:v>3.0310046471026215E-2</c:v>
                </c:pt>
                <c:pt idx="39">
                  <c:v>2.8538749466414368E-2</c:v>
                </c:pt>
                <c:pt idx="40">
                  <c:v>2.7450677723159667E-2</c:v>
                </c:pt>
              </c:numCache>
            </c:numRef>
          </c:val>
          <c:smooth val="1"/>
          <c:extLst>
            <c:ext xmlns:c16="http://schemas.microsoft.com/office/drawing/2014/chart" uri="{C3380CC4-5D6E-409C-BE32-E72D297353CC}">
              <c16:uniqueId val="{00000002-EE54-4E77-824A-CC6406A5D3C3}"/>
            </c:ext>
          </c:extLst>
        </c:ser>
        <c:ser>
          <c:idx val="3"/>
          <c:order val="3"/>
          <c:tx>
            <c:v>TANF</c:v>
          </c:tx>
          <c:spPr>
            <a:ln w="19050" cap="rnd">
              <a:solidFill>
                <a:schemeClr val="tx1"/>
              </a:solidFill>
              <a:prstDash val="sysDot"/>
              <a:round/>
            </a:ln>
            <a:effectLst/>
          </c:spPr>
          <c:marker>
            <c:symbol val="none"/>
          </c:marker>
          <c:cat>
            <c:numRef>
              <c:f>EarnedIncome!$A$2:$A$44</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TANF!$D$39:$D$81</c:f>
              <c:numCache>
                <c:formatCode>0.000%</c:formatCode>
                <c:ptCount val="43"/>
                <c:pt idx="0">
                  <c:v>5.1668404834150507E-2</c:v>
                </c:pt>
                <c:pt idx="1">
                  <c:v>5.0801013775753551E-2</c:v>
                </c:pt>
                <c:pt idx="2">
                  <c:v>5.2534344570849136E-2</c:v>
                </c:pt>
                <c:pt idx="3">
                  <c:v>5.1844887288738047E-2</c:v>
                </c:pt>
                <c:pt idx="4">
                  <c:v>5.017276685782264E-2</c:v>
                </c:pt>
                <c:pt idx="5">
                  <c:v>4.7487476694296558E-2</c:v>
                </c:pt>
                <c:pt idx="6">
                  <c:v>4.5819910688498368E-2</c:v>
                </c:pt>
                <c:pt idx="7">
                  <c:v>4.7311242458041684E-2</c:v>
                </c:pt>
                <c:pt idx="8">
                  <c:v>4.8176686988511346E-2</c:v>
                </c:pt>
                <c:pt idx="9">
                  <c:v>4.4179716436680623E-2</c:v>
                </c:pt>
                <c:pt idx="10">
                  <c:v>4.5926924931820219E-2</c:v>
                </c:pt>
                <c:pt idx="11">
                  <c:v>4.5826493137238307E-2</c:v>
                </c:pt>
                <c:pt idx="12">
                  <c:v>4.5520116075247627E-2</c:v>
                </c:pt>
                <c:pt idx="13">
                  <c:v>4.5867251746304814E-2</c:v>
                </c:pt>
                <c:pt idx="14">
                  <c:v>4.5415232039010892E-2</c:v>
                </c:pt>
                <c:pt idx="15">
                  <c:v>4.4547202076556706E-2</c:v>
                </c:pt>
                <c:pt idx="16">
                  <c:v>4.444453428855593E-2</c:v>
                </c:pt>
                <c:pt idx="17">
                  <c:v>4.6785052785700859E-2</c:v>
                </c:pt>
                <c:pt idx="18">
                  <c:v>5.1174480042744344E-2</c:v>
                </c:pt>
                <c:pt idx="19">
                  <c:v>5.3925061665557342E-2</c:v>
                </c:pt>
                <c:pt idx="20">
                  <c:v>5.50327562093453E-2</c:v>
                </c:pt>
                <c:pt idx="21">
                  <c:v>5.4305413275935494E-2</c:v>
                </c:pt>
                <c:pt idx="22">
                  <c:v>5.1003109296721173E-2</c:v>
                </c:pt>
                <c:pt idx="23">
                  <c:v>4.6406430083389204E-2</c:v>
                </c:pt>
                <c:pt idx="24">
                  <c:v>3.8709484868381785E-2</c:v>
                </c:pt>
                <c:pt idx="25">
                  <c:v>3.0856644326066784E-2</c:v>
                </c:pt>
                <c:pt idx="26">
                  <c:v>2.5001373903167305E-2</c:v>
                </c:pt>
                <c:pt idx="27">
                  <c:v>2.0946210943741557E-2</c:v>
                </c:pt>
                <c:pt idx="28">
                  <c:v>1.8967826993004019E-2</c:v>
                </c:pt>
                <c:pt idx="29">
                  <c:v>1.774936133179866E-2</c:v>
                </c:pt>
                <c:pt idx="30">
                  <c:v>1.6955812855256852E-2</c:v>
                </c:pt>
                <c:pt idx="31">
                  <c:v>1.6181417667048035E-2</c:v>
                </c:pt>
                <c:pt idx="32">
                  <c:v>1.5122700632114674E-2</c:v>
                </c:pt>
                <c:pt idx="33">
                  <c:v>1.3901782632155748E-2</c:v>
                </c:pt>
                <c:pt idx="34">
                  <c:v>1.2936915523302714E-2</c:v>
                </c:pt>
                <c:pt idx="35">
                  <c:v>1.2499465624003184E-2</c:v>
                </c:pt>
                <c:pt idx="36">
                  <c:v>1.3541045274814112E-2</c:v>
                </c:pt>
                <c:pt idx="37">
                  <c:v>1.4232859973686679E-2</c:v>
                </c:pt>
                <c:pt idx="38">
                  <c:v>1.4002285039410511E-2</c:v>
                </c:pt>
                <c:pt idx="39">
                  <c:v>1.2795249654363934E-2</c:v>
                </c:pt>
                <c:pt idx="40">
                  <c:v>1.1765673948437297E-2</c:v>
                </c:pt>
                <c:pt idx="41">
                  <c:v>1.0682571145471786E-2</c:v>
                </c:pt>
                <c:pt idx="42">
                  <c:v>9.4296625194504793E-3</c:v>
                </c:pt>
              </c:numCache>
            </c:numRef>
          </c:val>
          <c:smooth val="1"/>
          <c:extLst>
            <c:ext xmlns:c16="http://schemas.microsoft.com/office/drawing/2014/chart" uri="{C3380CC4-5D6E-409C-BE32-E72D297353CC}">
              <c16:uniqueId val="{00000003-EE54-4E77-824A-CC6406A5D3C3}"/>
            </c:ext>
          </c:extLst>
        </c:ser>
        <c:dLbls>
          <c:showLegendKey val="0"/>
          <c:showVal val="0"/>
          <c:showCatName val="0"/>
          <c:showSerName val="0"/>
          <c:showPercent val="0"/>
          <c:showBubbleSize val="0"/>
        </c:dLbls>
        <c:marker val="1"/>
        <c:smooth val="0"/>
        <c:axId val="886416512"/>
        <c:axId val="886407656"/>
      </c:lineChart>
      <c:lineChart>
        <c:grouping val="standard"/>
        <c:varyColors val="0"/>
        <c:ser>
          <c:idx val="4"/>
          <c:order val="4"/>
          <c:tx>
            <c:v>EITC</c:v>
          </c:tx>
          <c:spPr>
            <a:ln w="28575" cap="rnd">
              <a:solidFill>
                <a:schemeClr val="tx1"/>
              </a:solidFill>
              <a:round/>
            </a:ln>
            <a:effectLst/>
          </c:spPr>
          <c:marker>
            <c:symbol val="none"/>
          </c:marker>
          <c:cat>
            <c:numRef>
              <c:f>EarnedIncome!$A$2:$A$44</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EarnedIncome!$G$2:$G$44</c:f>
              <c:numCache>
                <c:formatCode>General</c:formatCode>
                <c:ptCount val="43"/>
                <c:pt idx="2" formatCode="0.00%">
                  <c:v>7.5581607462087586E-2</c:v>
                </c:pt>
                <c:pt idx="3" formatCode="0.00%">
                  <c:v>7.6449746072989253E-2</c:v>
                </c:pt>
                <c:pt idx="4" formatCode="0.00%">
                  <c:v>6.4950655047036412E-2</c:v>
                </c:pt>
                <c:pt idx="5" formatCode="0.00%">
                  <c:v>5.7836049503737288E-2</c:v>
                </c:pt>
                <c:pt idx="6" formatCode="0.00%">
                  <c:v>7.978941463309383E-2</c:v>
                </c:pt>
                <c:pt idx="7" formatCode="0.00%">
                  <c:v>7.2586313390556115E-2</c:v>
                </c:pt>
                <c:pt idx="8" formatCode="0.00%">
                  <c:v>6.1941800494779653E-2</c:v>
                </c:pt>
                <c:pt idx="9" formatCode="0.00%">
                  <c:v>6.2945131480957026E-2</c:v>
                </c:pt>
                <c:pt idx="10" formatCode="0.00%">
                  <c:v>5.9280946003467574E-2</c:v>
                </c:pt>
                <c:pt idx="11" formatCode="0.00%">
                  <c:v>5.4918090487635636E-2</c:v>
                </c:pt>
                <c:pt idx="12" formatCode="0.00%">
                  <c:v>6.4774739327168998E-2</c:v>
                </c:pt>
                <c:pt idx="13" formatCode="0.00%">
                  <c:v>5.2549856858653987E-2</c:v>
                </c:pt>
                <c:pt idx="14" formatCode="0.00%">
                  <c:v>0.10594788590227672</c:v>
                </c:pt>
                <c:pt idx="15" formatCode="0.00%">
                  <c:v>0.11037481314033616</c:v>
                </c:pt>
                <c:pt idx="16" formatCode="0.00%">
                  <c:v>9.3110151958336301E-2</c:v>
                </c:pt>
                <c:pt idx="17" formatCode="0.00%">
                  <c:v>9.4031675123332478E-2</c:v>
                </c:pt>
                <c:pt idx="18" formatCode="0.00%">
                  <c:v>9.9224265667218689E-2</c:v>
                </c:pt>
                <c:pt idx="19" formatCode="0.00%">
                  <c:v>0.11708991681704151</c:v>
                </c:pt>
                <c:pt idx="20" formatCode="0.00%">
                  <c:v>0.12218809444861346</c:v>
                </c:pt>
                <c:pt idx="21" formatCode="0.00%">
                  <c:v>0.15575757053034681</c:v>
                </c:pt>
                <c:pt idx="22" formatCode="0.00%">
                  <c:v>0.15572924596931093</c:v>
                </c:pt>
                <c:pt idx="23" formatCode="0.00%">
                  <c:v>0.1479921230401077</c:v>
                </c:pt>
                <c:pt idx="24" formatCode="0.00%">
                  <c:v>0.15139435722337488</c:v>
                </c:pt>
                <c:pt idx="25" formatCode="0.00%">
                  <c:v>0.15388992634506415</c:v>
                </c:pt>
                <c:pt idx="26" formatCode="0.00%">
                  <c:v>0.15305117298902157</c:v>
                </c:pt>
                <c:pt idx="27" formatCode="0.00%">
                  <c:v>0.14252532396510878</c:v>
                </c:pt>
                <c:pt idx="28" formatCode="0.00%">
                  <c:v>0.14964465497844054</c:v>
                </c:pt>
                <c:pt idx="29" formatCode="0.00%">
                  <c:v>0.14268532850333246</c:v>
                </c:pt>
                <c:pt idx="30" formatCode="0.00%">
                  <c:v>0.14710524916704892</c:v>
                </c:pt>
                <c:pt idx="31" formatCode="0.00%">
                  <c:v>0.15759376658948926</c:v>
                </c:pt>
                <c:pt idx="32" formatCode="0.00%">
                  <c:v>0.16592658814167563</c:v>
                </c:pt>
                <c:pt idx="33" formatCode="0.00%">
                  <c:v>0.16901652211470386</c:v>
                </c:pt>
                <c:pt idx="34" formatCode="0.00%">
                  <c:v>0.16838859320170849</c:v>
                </c:pt>
                <c:pt idx="35" formatCode="0.00%">
                  <c:v>0.17509231570707171</c:v>
                </c:pt>
                <c:pt idx="36" formatCode="0.00%">
                  <c:v>0.18292579589465685</c:v>
                </c:pt>
                <c:pt idx="37" formatCode="0.00%">
                  <c:v>0.19587513653926067</c:v>
                </c:pt>
                <c:pt idx="39" formatCode="0.00%">
                  <c:v>0.18498780557073699</c:v>
                </c:pt>
              </c:numCache>
            </c:numRef>
          </c:val>
          <c:smooth val="1"/>
          <c:extLst>
            <c:ext xmlns:c16="http://schemas.microsoft.com/office/drawing/2014/chart" uri="{C3380CC4-5D6E-409C-BE32-E72D297353CC}">
              <c16:uniqueId val="{00000004-EE54-4E77-824A-CC6406A5D3C3}"/>
            </c:ext>
          </c:extLst>
        </c:ser>
        <c:dLbls>
          <c:showLegendKey val="0"/>
          <c:showVal val="0"/>
          <c:showCatName val="0"/>
          <c:showSerName val="0"/>
          <c:showPercent val="0"/>
          <c:showBubbleSize val="0"/>
        </c:dLbls>
        <c:marker val="1"/>
        <c:smooth val="0"/>
        <c:axId val="950070304"/>
        <c:axId val="950054560"/>
      </c:lineChart>
      <c:catAx>
        <c:axId val="88641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86407656"/>
        <c:crosses val="autoZero"/>
        <c:auto val="1"/>
        <c:lblAlgn val="ctr"/>
        <c:lblOffset val="100"/>
        <c:noMultiLvlLbl val="0"/>
      </c:catAx>
      <c:valAx>
        <c:axId val="886407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Percentage of Total 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86416512"/>
        <c:crosses val="autoZero"/>
        <c:crossBetween val="between"/>
      </c:valAx>
      <c:valAx>
        <c:axId val="950054560"/>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Percentage of Total Tax Returns Filed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0070304"/>
        <c:crosses val="max"/>
        <c:crossBetween val="between"/>
      </c:valAx>
      <c:catAx>
        <c:axId val="950070304"/>
        <c:scaling>
          <c:orientation val="minMax"/>
        </c:scaling>
        <c:delete val="1"/>
        <c:axPos val="b"/>
        <c:numFmt formatCode="General" sourceLinked="1"/>
        <c:majorTickMark val="out"/>
        <c:minorTickMark val="none"/>
        <c:tickLblPos val="nextTo"/>
        <c:crossAx val="950054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pPr>
            <a:r>
              <a:rPr lang="en-US" sz="1400"/>
              <a:t>Fig. 4: Real Value of the Minimum Wage, 1938–2015</a:t>
            </a:r>
          </a:p>
        </c:rich>
      </c:tx>
      <c:overlay val="0"/>
    </c:title>
    <c:autoTitleDeleted val="0"/>
    <c:plotArea>
      <c:layout/>
      <c:lineChart>
        <c:grouping val="standard"/>
        <c:varyColors val="0"/>
        <c:ser>
          <c:idx val="0"/>
          <c:order val="0"/>
          <c:tx>
            <c:v>Minimum Wage (2012 Dollars)</c:v>
          </c:tx>
          <c:spPr>
            <a:ln>
              <a:solidFill>
                <a:schemeClr val="tx1"/>
              </a:solidFill>
            </a:ln>
          </c:spPr>
          <c:marker>
            <c:symbol val="none"/>
          </c:marker>
          <c:cat>
            <c:numRef>
              <c:f>MinWage!$A$2:$A$79</c:f>
              <c:numCache>
                <c:formatCode>General</c:formatCode>
                <c:ptCount val="78"/>
                <c:pt idx="0">
                  <c:v>1938</c:v>
                </c:pt>
                <c:pt idx="1">
                  <c:v>1939</c:v>
                </c:pt>
                <c:pt idx="2">
                  <c:v>1940</c:v>
                </c:pt>
                <c:pt idx="3">
                  <c:v>1941</c:v>
                </c:pt>
                <c:pt idx="4">
                  <c:v>1942</c:v>
                </c:pt>
                <c:pt idx="5">
                  <c:v>1943</c:v>
                </c:pt>
                <c:pt idx="6">
                  <c:v>1944</c:v>
                </c:pt>
                <c:pt idx="7">
                  <c:v>1945</c:v>
                </c:pt>
                <c:pt idx="8">
                  <c:v>1946</c:v>
                </c:pt>
                <c:pt idx="9">
                  <c:v>1947</c:v>
                </c:pt>
                <c:pt idx="10">
                  <c:v>1948</c:v>
                </c:pt>
                <c:pt idx="11">
                  <c:v>1949</c:v>
                </c:pt>
                <c:pt idx="12">
                  <c:v>1950</c:v>
                </c:pt>
                <c:pt idx="13">
                  <c:v>1951</c:v>
                </c:pt>
                <c:pt idx="14">
                  <c:v>1952</c:v>
                </c:pt>
                <c:pt idx="15">
                  <c:v>1953</c:v>
                </c:pt>
                <c:pt idx="16">
                  <c:v>1954</c:v>
                </c:pt>
                <c:pt idx="17">
                  <c:v>1955</c:v>
                </c:pt>
                <c:pt idx="18">
                  <c:v>1956</c:v>
                </c:pt>
                <c:pt idx="19">
                  <c:v>1957</c:v>
                </c:pt>
                <c:pt idx="20">
                  <c:v>1958</c:v>
                </c:pt>
                <c:pt idx="21">
                  <c:v>1959</c:v>
                </c:pt>
                <c:pt idx="22">
                  <c:v>1960</c:v>
                </c:pt>
                <c:pt idx="23">
                  <c:v>1961</c:v>
                </c:pt>
                <c:pt idx="24">
                  <c:v>1962</c:v>
                </c:pt>
                <c:pt idx="25">
                  <c:v>1963</c:v>
                </c:pt>
                <c:pt idx="26">
                  <c:v>1964</c:v>
                </c:pt>
                <c:pt idx="27">
                  <c:v>1965</c:v>
                </c:pt>
                <c:pt idx="28">
                  <c:v>1966</c:v>
                </c:pt>
                <c:pt idx="29">
                  <c:v>1967</c:v>
                </c:pt>
                <c:pt idx="30">
                  <c:v>1968</c:v>
                </c:pt>
                <c:pt idx="31">
                  <c:v>1969</c:v>
                </c:pt>
                <c:pt idx="32">
                  <c:v>1970</c:v>
                </c:pt>
                <c:pt idx="33">
                  <c:v>1971</c:v>
                </c:pt>
                <c:pt idx="34">
                  <c:v>1972</c:v>
                </c:pt>
                <c:pt idx="35">
                  <c:v>1973</c:v>
                </c:pt>
                <c:pt idx="36">
                  <c:v>1974</c:v>
                </c:pt>
                <c:pt idx="37">
                  <c:v>1975</c:v>
                </c:pt>
                <c:pt idx="38">
                  <c:v>1976</c:v>
                </c:pt>
                <c:pt idx="39">
                  <c:v>1977</c:v>
                </c:pt>
                <c:pt idx="40">
                  <c:v>1978</c:v>
                </c:pt>
                <c:pt idx="41">
                  <c:v>1979</c:v>
                </c:pt>
                <c:pt idx="42">
                  <c:v>1980</c:v>
                </c:pt>
                <c:pt idx="43">
                  <c:v>1981</c:v>
                </c:pt>
                <c:pt idx="44">
                  <c:v>1982</c:v>
                </c:pt>
                <c:pt idx="45">
                  <c:v>1983</c:v>
                </c:pt>
                <c:pt idx="46">
                  <c:v>1984</c:v>
                </c:pt>
                <c:pt idx="47">
                  <c:v>1985</c:v>
                </c:pt>
                <c:pt idx="48">
                  <c:v>1986</c:v>
                </c:pt>
                <c:pt idx="49">
                  <c:v>1987</c:v>
                </c:pt>
                <c:pt idx="50">
                  <c:v>1988</c:v>
                </c:pt>
                <c:pt idx="51">
                  <c:v>1989</c:v>
                </c:pt>
                <c:pt idx="52">
                  <c:v>1990</c:v>
                </c:pt>
                <c:pt idx="53">
                  <c:v>1991</c:v>
                </c:pt>
                <c:pt idx="54">
                  <c:v>1992</c:v>
                </c:pt>
                <c:pt idx="55">
                  <c:v>1993</c:v>
                </c:pt>
                <c:pt idx="56">
                  <c:v>1994</c:v>
                </c:pt>
                <c:pt idx="57">
                  <c:v>1995</c:v>
                </c:pt>
                <c:pt idx="58">
                  <c:v>1996</c:v>
                </c:pt>
                <c:pt idx="59">
                  <c:v>1997</c:v>
                </c:pt>
                <c:pt idx="60">
                  <c:v>1998</c:v>
                </c:pt>
                <c:pt idx="61">
                  <c:v>1999</c:v>
                </c:pt>
                <c:pt idx="62">
                  <c:v>2000</c:v>
                </c:pt>
                <c:pt idx="63">
                  <c:v>2001</c:v>
                </c:pt>
                <c:pt idx="64">
                  <c:v>2002</c:v>
                </c:pt>
                <c:pt idx="65">
                  <c:v>2003</c:v>
                </c:pt>
                <c:pt idx="66">
                  <c:v>2004</c:v>
                </c:pt>
                <c:pt idx="67">
                  <c:v>2005</c:v>
                </c:pt>
                <c:pt idx="68">
                  <c:v>2006</c:v>
                </c:pt>
                <c:pt idx="69">
                  <c:v>2007</c:v>
                </c:pt>
                <c:pt idx="70">
                  <c:v>2008</c:v>
                </c:pt>
                <c:pt idx="71">
                  <c:v>2009</c:v>
                </c:pt>
                <c:pt idx="72">
                  <c:v>2010</c:v>
                </c:pt>
                <c:pt idx="73">
                  <c:v>2011</c:v>
                </c:pt>
                <c:pt idx="74">
                  <c:v>2012</c:v>
                </c:pt>
                <c:pt idx="75">
                  <c:v>2013</c:v>
                </c:pt>
                <c:pt idx="76">
                  <c:v>2014</c:v>
                </c:pt>
                <c:pt idx="77">
                  <c:v>2015</c:v>
                </c:pt>
              </c:numCache>
            </c:numRef>
          </c:cat>
          <c:val>
            <c:numRef>
              <c:f>MinWage!$C$2:$C$79</c:f>
              <c:numCache>
                <c:formatCode>_("$"* #,##0.00_);_("$"* \(#,##0.00\);_("$"* "-"??_);_(@_)</c:formatCode>
                <c:ptCount val="78"/>
                <c:pt idx="0">
                  <c:v>4.1878930769230767</c:v>
                </c:pt>
                <c:pt idx="1">
                  <c:v>5.1162934698795182</c:v>
                </c:pt>
                <c:pt idx="2">
                  <c:v>5.0553852142857139</c:v>
                </c:pt>
                <c:pt idx="3">
                  <c:v>4.8255949772727273</c:v>
                </c:pt>
                <c:pt idx="4">
                  <c:v>4.3554087999999993</c:v>
                </c:pt>
                <c:pt idx="5">
                  <c:v>4.1029213333333336</c:v>
                </c:pt>
                <c:pt idx="6">
                  <c:v>4.0443081714285718</c:v>
                </c:pt>
                <c:pt idx="7">
                  <c:v>5.2670059906976743</c:v>
                </c:pt>
                <c:pt idx="8">
                  <c:v>4.860112824034335</c:v>
                </c:pt>
                <c:pt idx="9">
                  <c:v>4.2412220524344564</c:v>
                </c:pt>
                <c:pt idx="10">
                  <c:v>3.9319662777777773</c:v>
                </c:pt>
                <c:pt idx="11">
                  <c:v>3.9733553964912276</c:v>
                </c:pt>
                <c:pt idx="12">
                  <c:v>7.3724367708333318</c:v>
                </c:pt>
                <c:pt idx="13">
                  <c:v>6.8492315806451618</c:v>
                </c:pt>
                <c:pt idx="14">
                  <c:v>6.6979867192429019</c:v>
                </c:pt>
                <c:pt idx="15">
                  <c:v>6.635193093749999</c:v>
                </c:pt>
                <c:pt idx="16">
                  <c:v>6.6145227102803732</c:v>
                </c:pt>
                <c:pt idx="17">
                  <c:v>6.635193093749999</c:v>
                </c:pt>
                <c:pt idx="18">
                  <c:v>8.7108176000000004</c:v>
                </c:pt>
                <c:pt idx="19">
                  <c:v>8.4256420238095231</c:v>
                </c:pt>
                <c:pt idx="20">
                  <c:v>8.1821263583815025</c:v>
                </c:pt>
                <c:pt idx="21">
                  <c:v>8.1351026436781613</c:v>
                </c:pt>
                <c:pt idx="22">
                  <c:v>7.9972195480225992</c:v>
                </c:pt>
                <c:pt idx="23">
                  <c:v>9.0940449106145227</c:v>
                </c:pt>
                <c:pt idx="24">
                  <c:v>8.9935582265193368</c:v>
                </c:pt>
                <c:pt idx="25">
                  <c:v>9.6687695355191252</c:v>
                </c:pt>
                <c:pt idx="26">
                  <c:v>9.5384626684636125</c:v>
                </c:pt>
                <c:pt idx="27">
                  <c:v>9.3866568965517239</c:v>
                </c:pt>
                <c:pt idx="28">
                  <c:v>9.1205403350515457</c:v>
                </c:pt>
                <c:pt idx="29">
                  <c:v>9.9333884912280688</c:v>
                </c:pt>
                <c:pt idx="30">
                  <c:v>10.888522000000002</c:v>
                </c:pt>
                <c:pt idx="31">
                  <c:v>10.341609936073059</c:v>
                </c:pt>
                <c:pt idx="32">
                  <c:v>9.7621231724137942</c:v>
                </c:pt>
                <c:pt idx="33">
                  <c:v>9.3587296528925616</c:v>
                </c:pt>
                <c:pt idx="34">
                  <c:v>9.0592503040000008</c:v>
                </c:pt>
                <c:pt idx="35">
                  <c:v>8.5303675178907721</c:v>
                </c:pt>
                <c:pt idx="36">
                  <c:v>9.5966634576271179</c:v>
                </c:pt>
                <c:pt idx="37">
                  <c:v>9.24593003421462</c:v>
                </c:pt>
                <c:pt idx="38">
                  <c:v>9.5754943470588199</c:v>
                </c:pt>
                <c:pt idx="39">
                  <c:v>8.981153318620688</c:v>
                </c:pt>
                <c:pt idx="40">
                  <c:v>9.6181944333333327</c:v>
                </c:pt>
                <c:pt idx="41">
                  <c:v>9.4584626589861767</c:v>
                </c:pt>
                <c:pt idx="42">
                  <c:v>8.909795667005076</c:v>
                </c:pt>
                <c:pt idx="43">
                  <c:v>8.7248414553817852</c:v>
                </c:pt>
                <c:pt idx="44">
                  <c:v>8.2182865355285966</c:v>
                </c:pt>
                <c:pt idx="45">
                  <c:v>7.9629745272879919</c:v>
                </c:pt>
                <c:pt idx="46">
                  <c:v>7.6298492855993585</c:v>
                </c:pt>
                <c:pt idx="47">
                  <c:v>7.3689997373737359</c:v>
                </c:pt>
                <c:pt idx="48">
                  <c:v>7.2340981403508779</c:v>
                </c:pt>
                <c:pt idx="49">
                  <c:v>6.978589155261222</c:v>
                </c:pt>
                <c:pt idx="50">
                  <c:v>6.7024047081272089</c:v>
                </c:pt>
                <c:pt idx="51">
                  <c:v>6.3950793405259603</c:v>
                </c:pt>
                <c:pt idx="52">
                  <c:v>6.8828277261676254</c:v>
                </c:pt>
                <c:pt idx="53">
                  <c:v>7.3860140024554939</c:v>
                </c:pt>
                <c:pt idx="54">
                  <c:v>7.1701718256196596</c:v>
                </c:pt>
                <c:pt idx="55">
                  <c:v>6.9617654472971511</c:v>
                </c:pt>
                <c:pt idx="56">
                  <c:v>6.7879561884914867</c:v>
                </c:pt>
                <c:pt idx="57">
                  <c:v>6.6008865297535326</c:v>
                </c:pt>
                <c:pt idx="58">
                  <c:v>7.1660818992989164</c:v>
                </c:pt>
                <c:pt idx="59">
                  <c:v>7.5952713395638627</c:v>
                </c:pt>
                <c:pt idx="60">
                  <c:v>7.4787794478527605</c:v>
                </c:pt>
                <c:pt idx="61">
                  <c:v>7.3171731692677078</c:v>
                </c:pt>
                <c:pt idx="62">
                  <c:v>7.0792163182346117</c:v>
                </c:pt>
                <c:pt idx="63">
                  <c:v>6.8833486730660649</c:v>
                </c:pt>
                <c:pt idx="64">
                  <c:v>6.7762148415786552</c:v>
                </c:pt>
                <c:pt idx="65">
                  <c:v>6.6252230978260878</c:v>
                </c:pt>
                <c:pt idx="66">
                  <c:v>6.4533671254632088</c:v>
                </c:pt>
                <c:pt idx="67">
                  <c:v>6.2418896569380431</c:v>
                </c:pt>
                <c:pt idx="68">
                  <c:v>6.0468306051587311</c:v>
                </c:pt>
                <c:pt idx="69">
                  <c:v>6.6785115895477025</c:v>
                </c:pt>
                <c:pt idx="70">
                  <c:v>7.2011576708174063</c:v>
                </c:pt>
                <c:pt idx="71">
                  <c:v>7.999206430592392</c:v>
                </c:pt>
                <c:pt idx="72">
                  <c:v>7.8701147870271848</c:v>
                </c:pt>
                <c:pt idx="73">
                  <c:v>7.6292939419131418</c:v>
                </c:pt>
                <c:pt idx="74">
                  <c:v>7.4746106170021873</c:v>
                </c:pt>
                <c:pt idx="75">
                  <c:v>7.3667060873895176</c:v>
                </c:pt>
                <c:pt idx="76">
                  <c:v>7.3365043434395263</c:v>
                </c:pt>
                <c:pt idx="77">
                  <c:v>7.25</c:v>
                </c:pt>
              </c:numCache>
            </c:numRef>
          </c:val>
          <c:smooth val="1"/>
          <c:extLst>
            <c:ext xmlns:c16="http://schemas.microsoft.com/office/drawing/2014/chart" uri="{C3380CC4-5D6E-409C-BE32-E72D297353CC}">
              <c16:uniqueId val="{00000000-AE3B-4ACF-BEAC-02224E1D219F}"/>
            </c:ext>
          </c:extLst>
        </c:ser>
        <c:dLbls>
          <c:showLegendKey val="0"/>
          <c:showVal val="0"/>
          <c:showCatName val="0"/>
          <c:showSerName val="0"/>
          <c:showPercent val="0"/>
          <c:showBubbleSize val="0"/>
        </c:dLbls>
        <c:smooth val="0"/>
        <c:axId val="348301152"/>
        <c:axId val="348301544"/>
      </c:lineChart>
      <c:catAx>
        <c:axId val="34830115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48301544"/>
        <c:crosses val="autoZero"/>
        <c:auto val="1"/>
        <c:lblAlgn val="ctr"/>
        <c:lblOffset val="100"/>
        <c:noMultiLvlLbl val="0"/>
      </c:catAx>
      <c:valAx>
        <c:axId val="348301544"/>
        <c:scaling>
          <c:orientation val="minMax"/>
        </c:scaling>
        <c:delete val="0"/>
        <c:axPos val="l"/>
        <c:majorGridlines/>
        <c:title>
          <c:tx>
            <c:rich>
              <a:bodyPr rot="-5400000" vert="horz"/>
              <a:lstStyle/>
              <a:p>
                <a:pPr>
                  <a:defRPr/>
                </a:pPr>
                <a:r>
                  <a:rPr lang="en-US"/>
                  <a:t>Real 2015 Dollars</a:t>
                </a:r>
              </a:p>
            </c:rich>
          </c:tx>
          <c:overlay val="0"/>
        </c:title>
        <c:numFmt formatCode="_(&quot;$&quot;* #,##0_);_(&quot;$&quot;* \(#,##0\);_(&quot;$&quot;* &quot;-&quot;_);_(@_)" sourceLinked="0"/>
        <c:majorTickMark val="out"/>
        <c:minorTickMark val="none"/>
        <c:tickLblPos val="nextTo"/>
        <c:crossAx val="348301152"/>
        <c:crosses val="autoZero"/>
        <c:crossBetween val="between"/>
      </c:valAx>
    </c:plotArea>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pPr>
            <a:r>
              <a:rPr lang="en-US" sz="1400"/>
              <a:t>Fig. 6: Social Security Beneficiaries as Percentage of U.S. Population, 1940–2015</a:t>
            </a:r>
          </a:p>
        </c:rich>
      </c:tx>
      <c:overlay val="0"/>
    </c:title>
    <c:autoTitleDeleted val="0"/>
    <c:plotArea>
      <c:layout/>
      <c:lineChart>
        <c:grouping val="standard"/>
        <c:varyColors val="0"/>
        <c:ser>
          <c:idx val="0"/>
          <c:order val="0"/>
          <c:tx>
            <c:v>OASI</c:v>
          </c:tx>
          <c:spPr>
            <a:ln>
              <a:solidFill>
                <a:sysClr val="windowText" lastClr="000000"/>
              </a:solidFill>
              <a:prstDash val="solid"/>
            </a:ln>
          </c:spPr>
          <c:marker>
            <c:symbol val="none"/>
          </c:marker>
          <c:cat>
            <c:numRef>
              <c:f>OASI!$A$5:$A$80</c:f>
              <c:numCache>
                <c:formatCode>General</c:formatCode>
                <c:ptCount val="76"/>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numCache>
            </c:numRef>
          </c:cat>
          <c:val>
            <c:numRef>
              <c:f>OASI!$C$5:$C$80</c:f>
              <c:numCache>
                <c:formatCode>0.000%</c:formatCode>
                <c:ptCount val="76"/>
                <c:pt idx="0">
                  <c:v>1.6878339716322793E-3</c:v>
                </c:pt>
                <c:pt idx="5">
                  <c:v>9.2047338631296091E-3</c:v>
                </c:pt>
                <c:pt idx="10">
                  <c:v>2.2834288866560276E-2</c:v>
                </c:pt>
                <c:pt idx="15">
                  <c:v>4.7977773893967977E-2</c:v>
                </c:pt>
                <c:pt idx="17">
                  <c:v>6.3837333705460977E-2</c:v>
                </c:pt>
                <c:pt idx="20">
                  <c:v>7.8357899164780184E-2</c:v>
                </c:pt>
                <c:pt idx="25">
                  <c:v>9.8444182539641698E-2</c:v>
                </c:pt>
                <c:pt idx="26">
                  <c:v>0.1058048433048433</c:v>
                </c:pt>
                <c:pt idx="30">
                  <c:v>0.11233879698808107</c:v>
                </c:pt>
                <c:pt idx="31">
                  <c:v>0.11503154660721078</c:v>
                </c:pt>
                <c:pt idx="32">
                  <c:v>0.11817363360902541</c:v>
                </c:pt>
                <c:pt idx="33">
                  <c:v>0.12247224516183834</c:v>
                </c:pt>
                <c:pt idx="34">
                  <c:v>0.12468220374648124</c:v>
                </c:pt>
                <c:pt idx="35">
                  <c:v>0.12737319016728943</c:v>
                </c:pt>
                <c:pt idx="36">
                  <c:v>0.12939055656201986</c:v>
                </c:pt>
                <c:pt idx="37">
                  <c:v>0.13198794037386657</c:v>
                </c:pt>
                <c:pt idx="38">
                  <c:v>0.13291304894759307</c:v>
                </c:pt>
                <c:pt idx="39">
                  <c:v>0.13434822598920265</c:v>
                </c:pt>
                <c:pt idx="40">
                  <c:v>0.13544309389353873</c:v>
                </c:pt>
                <c:pt idx="41">
                  <c:v>0.1368627275336354</c:v>
                </c:pt>
                <c:pt idx="42">
                  <c:v>0.13697663100590901</c:v>
                </c:pt>
                <c:pt idx="43">
                  <c:v>0.13751636101354206</c:v>
                </c:pt>
                <c:pt idx="44">
                  <c:v>0.13800315636265167</c:v>
                </c:pt>
                <c:pt idx="45">
                  <c:v>0.13888574891179456</c:v>
                </c:pt>
                <c:pt idx="46">
                  <c:v>0.13999590693577005</c:v>
                </c:pt>
                <c:pt idx="47">
                  <c:v>0.14055147773512794</c:v>
                </c:pt>
                <c:pt idx="48">
                  <c:v>0.14096180735528793</c:v>
                </c:pt>
                <c:pt idx="49">
                  <c:v>0.14155401427982306</c:v>
                </c:pt>
                <c:pt idx="50">
                  <c:v>0.14225020702235844</c:v>
                </c:pt>
                <c:pt idx="51">
                  <c:v>0.14277337185601488</c:v>
                </c:pt>
                <c:pt idx="52">
                  <c:v>0.14335307936259348</c:v>
                </c:pt>
                <c:pt idx="53">
                  <c:v>0.14330481677055934</c:v>
                </c:pt>
                <c:pt idx="54">
                  <c:v>0.14310451317349415</c:v>
                </c:pt>
                <c:pt idx="55">
                  <c:v>0.14264972898183836</c:v>
                </c:pt>
                <c:pt idx="56">
                  <c:v>0.14186013288035493</c:v>
                </c:pt>
                <c:pt idx="57">
                  <c:v>0.14108537649973138</c:v>
                </c:pt>
                <c:pt idx="58">
                  <c:v>0.14014667164493602</c:v>
                </c:pt>
                <c:pt idx="59">
                  <c:v>0.13948506475663594</c:v>
                </c:pt>
                <c:pt idx="60">
                  <c:v>0.14068729936231716</c:v>
                </c:pt>
                <c:pt idx="61">
                  <c:v>0.13809167074233952</c:v>
                </c:pt>
                <c:pt idx="62">
                  <c:v>0.13764011397770978</c:v>
                </c:pt>
                <c:pt idx="63">
                  <c:v>0.13596025949046386</c:v>
                </c:pt>
                <c:pt idx="64">
                  <c:v>0.13571640170079063</c:v>
                </c:pt>
                <c:pt idx="65">
                  <c:v>0.13576294346160614</c:v>
                </c:pt>
                <c:pt idx="66">
                  <c:v>0.13574494518716129</c:v>
                </c:pt>
                <c:pt idx="67">
                  <c:v>0.13592428070152143</c:v>
                </c:pt>
                <c:pt idx="68">
                  <c:v>0.13688101008573036</c:v>
                </c:pt>
                <c:pt idx="69">
                  <c:v>0.1396038771591839</c:v>
                </c:pt>
                <c:pt idx="70">
                  <c:v>0.14173703810259611</c:v>
                </c:pt>
                <c:pt idx="71">
                  <c:v>0.14374593057588128</c:v>
                </c:pt>
                <c:pt idx="72">
                  <c:v>0.14611418732519096</c:v>
                </c:pt>
                <c:pt idx="73">
                  <c:v>0.14890550353250628</c:v>
                </c:pt>
                <c:pt idx="74">
                  <c:v>0.15075243111087283</c:v>
                </c:pt>
                <c:pt idx="75">
                  <c:v>0.15293740111422224</c:v>
                </c:pt>
              </c:numCache>
            </c:numRef>
          </c:val>
          <c:smooth val="1"/>
          <c:extLst>
            <c:ext xmlns:c16="http://schemas.microsoft.com/office/drawing/2014/chart" uri="{C3380CC4-5D6E-409C-BE32-E72D297353CC}">
              <c16:uniqueId val="{00000000-508E-4E27-BDCF-6C9D80E01C96}"/>
            </c:ext>
          </c:extLst>
        </c:ser>
        <c:ser>
          <c:idx val="1"/>
          <c:order val="1"/>
          <c:tx>
            <c:v>Disability Insurance</c:v>
          </c:tx>
          <c:spPr>
            <a:ln>
              <a:solidFill>
                <a:schemeClr val="tx1"/>
              </a:solidFill>
              <a:prstDash val="sysDash"/>
            </a:ln>
          </c:spPr>
          <c:marker>
            <c:symbol val="none"/>
          </c:marker>
          <c:cat>
            <c:numRef>
              <c:f>OASI!$A$5:$A$80</c:f>
              <c:numCache>
                <c:formatCode>General</c:formatCode>
                <c:ptCount val="76"/>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numCache>
            </c:numRef>
          </c:cat>
          <c:val>
            <c:numRef>
              <c:f>OASI!$E$5:$E$80</c:f>
              <c:numCache>
                <c:formatCode>General</c:formatCode>
                <c:ptCount val="76"/>
                <c:pt idx="17" formatCode="0.000%">
                  <c:v>8.7217415573541727E-4</c:v>
                </c:pt>
                <c:pt idx="20" formatCode="0.000%">
                  <c:v>3.8080267447459749E-3</c:v>
                </c:pt>
                <c:pt idx="25" formatCode="0.000%">
                  <c:v>8.9499390127790093E-3</c:v>
                </c:pt>
                <c:pt idx="26" formatCode="0.000%">
                  <c:v>1.0022385022385023E-2</c:v>
                </c:pt>
                <c:pt idx="30" formatCode="0.000%">
                  <c:v>1.2999770789848429E-2</c:v>
                </c:pt>
                <c:pt idx="31" formatCode="0.000%">
                  <c:v>1.4109052734986348E-2</c:v>
                </c:pt>
                <c:pt idx="32" formatCode="0.000%">
                  <c:v>1.5586223653618935E-2</c:v>
                </c:pt>
                <c:pt idx="33" formatCode="0.000%">
                  <c:v>1.6802995625480748E-2</c:v>
                </c:pt>
                <c:pt idx="34" formatCode="0.000%">
                  <c:v>1.8292624874914662E-2</c:v>
                </c:pt>
                <c:pt idx="35" formatCode="0.000%">
                  <c:v>2.0152972825306866E-2</c:v>
                </c:pt>
                <c:pt idx="36" formatCode="0.000%">
                  <c:v>2.1206810833123122E-2</c:v>
                </c:pt>
                <c:pt idx="37" formatCode="0.000%">
                  <c:v>2.2040628589850116E-2</c:v>
                </c:pt>
                <c:pt idx="38" formatCode="0.000%">
                  <c:v>2.1872884516027584E-2</c:v>
                </c:pt>
                <c:pt idx="39" formatCode="0.000%">
                  <c:v>2.1226891204372263E-2</c:v>
                </c:pt>
                <c:pt idx="40" formatCode="0.000%">
                  <c:v>2.0560550837409867E-2</c:v>
                </c:pt>
                <c:pt idx="41" formatCode="0.000%">
                  <c:v>1.9377968917144276E-2</c:v>
                </c:pt>
                <c:pt idx="42" formatCode="0.000%">
                  <c:v>1.7113136768480714E-2</c:v>
                </c:pt>
                <c:pt idx="43" formatCode="0.000%">
                  <c:v>1.6273222737690295E-2</c:v>
                </c:pt>
                <c:pt idx="44" formatCode="0.000%">
                  <c:v>1.6170240492832604E-2</c:v>
                </c:pt>
                <c:pt idx="45" formatCode="0.000%">
                  <c:v>1.6384595707564179E-2</c:v>
                </c:pt>
                <c:pt idx="46" formatCode="0.000%">
                  <c:v>1.6593652218357704E-2</c:v>
                </c:pt>
                <c:pt idx="47" formatCode="0.000%">
                  <c:v>1.6658391130294395E-2</c:v>
                </c:pt>
                <c:pt idx="48" formatCode="0.000%">
                  <c:v>1.6628370629456251E-2</c:v>
                </c:pt>
                <c:pt idx="49" formatCode="0.000%">
                  <c:v>1.6692785697536208E-2</c:v>
                </c:pt>
                <c:pt idx="50" formatCode="0.000%">
                  <c:v>1.7065767102847105E-2</c:v>
                </c:pt>
                <c:pt idx="51" formatCode="0.000%">
                  <c:v>1.7861753705499375E-2</c:v>
                </c:pt>
                <c:pt idx="52" formatCode="0.000%">
                  <c:v>1.9144497083121256E-2</c:v>
                </c:pt>
                <c:pt idx="53" formatCode="0.000%">
                  <c:v>2.0353271165625155E-2</c:v>
                </c:pt>
                <c:pt idx="54" formatCode="0.000%">
                  <c:v>2.1422587736967508E-2</c:v>
                </c:pt>
                <c:pt idx="55" formatCode="0.000%">
                  <c:v>2.2265514174287866E-2</c:v>
                </c:pt>
                <c:pt idx="56" formatCode="0.000%">
                  <c:v>2.2870012278626901E-2</c:v>
                </c:pt>
                <c:pt idx="57" formatCode="0.000%">
                  <c:v>2.2954989404882706E-2</c:v>
                </c:pt>
                <c:pt idx="58" formatCode="0.000%">
                  <c:v>2.3417224565541257E-2</c:v>
                </c:pt>
                <c:pt idx="59" formatCode="0.000%">
                  <c:v>2.3901262159043028E-2</c:v>
                </c:pt>
                <c:pt idx="60" formatCode="0.000%">
                  <c:v>2.423398893133652E-2</c:v>
                </c:pt>
                <c:pt idx="61" formatCode="0.000%">
                  <c:v>2.4500971073355023E-2</c:v>
                </c:pt>
                <c:pt idx="62" formatCode="0.000%">
                  <c:v>2.5340627719603603E-2</c:v>
                </c:pt>
                <c:pt idx="63" formatCode="0.000%">
                  <c:v>2.6181553702599388E-2</c:v>
                </c:pt>
                <c:pt idx="64" formatCode="0.000%">
                  <c:v>2.7148689400795751E-2</c:v>
                </c:pt>
                <c:pt idx="65" formatCode="0.000%">
                  <c:v>2.8134903017095522E-2</c:v>
                </c:pt>
                <c:pt idx="66" formatCode="0.000%">
                  <c:v>2.8887371430295027E-2</c:v>
                </c:pt>
                <c:pt idx="67" formatCode="0.000%">
                  <c:v>2.9613057753020106E-2</c:v>
                </c:pt>
                <c:pt idx="68" formatCode="0.000%">
                  <c:v>3.0496719753496462E-2</c:v>
                </c:pt>
                <c:pt idx="69" formatCode="0.000%">
                  <c:v>3.1607935561053679E-2</c:v>
                </c:pt>
                <c:pt idx="70" formatCode="0.000%">
                  <c:v>3.2926843144797623E-2</c:v>
                </c:pt>
                <c:pt idx="71" formatCode="0.000%">
                  <c:v>3.4065053018049241E-2</c:v>
                </c:pt>
                <c:pt idx="72" formatCode="0.000%">
                  <c:v>3.4693884312263869E-2</c:v>
                </c:pt>
                <c:pt idx="73" formatCode="0.000%">
                  <c:v>3.4820213975370586E-2</c:v>
                </c:pt>
                <c:pt idx="74" formatCode="0.000%">
                  <c:v>3.4276695886402461E-2</c:v>
                </c:pt>
                <c:pt idx="75" formatCode="0.000%">
                  <c:v>3.3621136435010246E-2</c:v>
                </c:pt>
              </c:numCache>
            </c:numRef>
          </c:val>
          <c:smooth val="1"/>
          <c:extLst>
            <c:ext xmlns:c16="http://schemas.microsoft.com/office/drawing/2014/chart" uri="{C3380CC4-5D6E-409C-BE32-E72D297353CC}">
              <c16:uniqueId val="{00000001-508E-4E27-BDCF-6C9D80E01C96}"/>
            </c:ext>
          </c:extLst>
        </c:ser>
        <c:dLbls>
          <c:showLegendKey val="0"/>
          <c:showVal val="0"/>
          <c:showCatName val="0"/>
          <c:showSerName val="0"/>
          <c:showPercent val="0"/>
          <c:showBubbleSize val="0"/>
        </c:dLbls>
        <c:smooth val="0"/>
        <c:axId val="348302328"/>
        <c:axId val="348302720"/>
      </c:lineChart>
      <c:catAx>
        <c:axId val="348302328"/>
        <c:scaling>
          <c:orientation val="minMax"/>
        </c:scaling>
        <c:delete val="0"/>
        <c:axPos val="b"/>
        <c:title>
          <c:tx>
            <c:rich>
              <a:bodyPr/>
              <a:lstStyle/>
              <a:p>
                <a:pPr>
                  <a:defRPr/>
                </a:pPr>
                <a:r>
                  <a:rPr lang="en-US"/>
                  <a:t>Year</a:t>
                </a:r>
              </a:p>
            </c:rich>
          </c:tx>
          <c:overlay val="0"/>
        </c:title>
        <c:numFmt formatCode="General" sourceLinked="1"/>
        <c:majorTickMark val="none"/>
        <c:minorTickMark val="none"/>
        <c:tickLblPos val="nextTo"/>
        <c:crossAx val="348302720"/>
        <c:crosses val="autoZero"/>
        <c:auto val="1"/>
        <c:lblAlgn val="ctr"/>
        <c:lblOffset val="100"/>
        <c:noMultiLvlLbl val="0"/>
      </c:catAx>
      <c:valAx>
        <c:axId val="348302720"/>
        <c:scaling>
          <c:orientation val="minMax"/>
        </c:scaling>
        <c:delete val="0"/>
        <c:axPos val="l"/>
        <c:majorGridlines/>
        <c:title>
          <c:tx>
            <c:rich>
              <a:bodyPr/>
              <a:lstStyle/>
              <a:p>
                <a:pPr>
                  <a:defRPr/>
                </a:pPr>
                <a:r>
                  <a:rPr lang="en-US"/>
                  <a:t>Percent</a:t>
                </a:r>
              </a:p>
            </c:rich>
          </c:tx>
          <c:overlay val="0"/>
        </c:title>
        <c:numFmt formatCode="0%" sourceLinked="0"/>
        <c:majorTickMark val="none"/>
        <c:minorTickMark val="none"/>
        <c:tickLblPos val="nextTo"/>
        <c:crossAx val="348302328"/>
        <c:crosses val="autoZero"/>
        <c:crossBetween val="between"/>
      </c:valAx>
    </c:plotArea>
    <c:legend>
      <c:legendPos val="b"/>
      <c:overlay val="0"/>
    </c:legend>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pPr>
            <a:r>
              <a:rPr lang="en-US" sz="1100"/>
              <a:t>Fig. 7: Average Monthly Social Security Benefits, 1945–2014</a:t>
            </a:r>
          </a:p>
        </c:rich>
      </c:tx>
      <c:overlay val="0"/>
    </c:title>
    <c:autoTitleDeleted val="0"/>
    <c:plotArea>
      <c:layout/>
      <c:lineChart>
        <c:grouping val="standard"/>
        <c:varyColors val="0"/>
        <c:ser>
          <c:idx val="0"/>
          <c:order val="0"/>
          <c:tx>
            <c:v>Retired Workers</c:v>
          </c:tx>
          <c:spPr>
            <a:ln>
              <a:solidFill>
                <a:sysClr val="windowText" lastClr="000000"/>
              </a:solidFill>
            </a:ln>
          </c:spPr>
          <c:marker>
            <c:symbol val="none"/>
          </c:marker>
          <c:cat>
            <c:numRef>
              <c:f>OASI!$A$10:$A$80</c:f>
              <c:numCache>
                <c:formatCode>General</c:formatCode>
                <c:ptCount val="71"/>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numCache>
            </c:numRef>
          </c:cat>
          <c:val>
            <c:numRef>
              <c:f>OASI!$L$10:$L$80</c:f>
              <c:numCache>
                <c:formatCode>_("$"* #,##0.00_);_("$"* \(#,##0.00\);_("$"* "-"??_);_(@_)</c:formatCode>
                <c:ptCount val="71"/>
                <c:pt idx="0">
                  <c:v>318.52218728744185</c:v>
                </c:pt>
                <c:pt idx="1">
                  <c:v>298.28942457510732</c:v>
                </c:pt>
                <c:pt idx="2">
                  <c:v>264.01607276404491</c:v>
                </c:pt>
                <c:pt idx="3">
                  <c:v>249.18836285416666</c:v>
                </c:pt>
                <c:pt idx="4">
                  <c:v>258.26810077192977</c:v>
                </c:pt>
                <c:pt idx="5">
                  <c:v>431.14010235833325</c:v>
                </c:pt>
                <c:pt idx="6">
                  <c:v>384.83549174451616</c:v>
                </c:pt>
                <c:pt idx="7">
                  <c:v>439.83446123028392</c:v>
                </c:pt>
                <c:pt idx="8">
                  <c:v>452.0778227875</c:v>
                </c:pt>
                <c:pt idx="9">
                  <c:v>521.57716411464173</c:v>
                </c:pt>
                <c:pt idx="10">
                  <c:v>547.62460333749993</c:v>
                </c:pt>
                <c:pt idx="11">
                  <c:v>549.56548238400001</c:v>
                </c:pt>
                <c:pt idx="12">
                  <c:v>544.127961897619</c:v>
                </c:pt>
                <c:pt idx="13">
                  <c:v>542.88408387861261</c:v>
                </c:pt>
                <c:pt idx="14">
                  <c:v>592.07277040689655</c:v>
                </c:pt>
                <c:pt idx="15">
                  <c:v>592.11413533559335</c:v>
                </c:pt>
                <c:pt idx="16">
                  <c:v>598.22999781564238</c:v>
                </c:pt>
                <c:pt idx="17">
                  <c:v>595.84278372044196</c:v>
                </c:pt>
                <c:pt idx="18">
                  <c:v>594.66800151256825</c:v>
                </c:pt>
                <c:pt idx="19">
                  <c:v>591.91883935417786</c:v>
                </c:pt>
                <c:pt idx="20">
                  <c:v>630.18259740689655</c:v>
                </c:pt>
                <c:pt idx="21">
                  <c:v>615.4540618092783</c:v>
                </c:pt>
                <c:pt idx="22">
                  <c:v>605.72383964010021</c:v>
                </c:pt>
                <c:pt idx="23">
                  <c:v>672.77455307499997</c:v>
                </c:pt>
                <c:pt idx="24">
                  <c:v>648.9360234885844</c:v>
                </c:pt>
                <c:pt idx="25">
                  <c:v>720.56671666379304</c:v>
                </c:pt>
                <c:pt idx="26">
                  <c:v>773.089561389256</c:v>
                </c:pt>
                <c:pt idx="27">
                  <c:v>919.23080428399999</c:v>
                </c:pt>
                <c:pt idx="28">
                  <c:v>887.1582218606402</c:v>
                </c:pt>
                <c:pt idx="29">
                  <c:v>903.04603136271169</c:v>
                </c:pt>
                <c:pt idx="30">
                  <c:v>912.17704023265946</c:v>
                </c:pt>
                <c:pt idx="31">
                  <c:v>936.15028646941164</c:v>
                </c:pt>
                <c:pt idx="32">
                  <c:v>948.8783723586206</c:v>
                </c:pt>
                <c:pt idx="33">
                  <c:v>955.28633013333331</c:v>
                </c:pt>
                <c:pt idx="34">
                  <c:v>959.87088294470061</c:v>
                </c:pt>
                <c:pt idx="35">
                  <c:v>981.22717442436544</c:v>
                </c:pt>
                <c:pt idx="36">
                  <c:v>1005.3100900827967</c:v>
                </c:pt>
                <c:pt idx="37">
                  <c:v>1028.6350878648182</c:v>
                </c:pt>
                <c:pt idx="38">
                  <c:v>1047.784827351805</c:v>
                </c:pt>
                <c:pt idx="39">
                  <c:v>1049.0473375961387</c:v>
                </c:pt>
                <c:pt idx="40">
                  <c:v>1052.7770968080806</c:v>
                </c:pt>
                <c:pt idx="41">
                  <c:v>1054.8826691228071</c:v>
                </c:pt>
                <c:pt idx="42">
                  <c:v>1068.0366148962473</c:v>
                </c:pt>
                <c:pt idx="43">
                  <c:v>1073.9853275590106</c:v>
                </c:pt>
                <c:pt idx="44">
                  <c:v>1082.200142729602</c:v>
                </c:pt>
                <c:pt idx="45">
                  <c:v>1091.4715757338452</c:v>
                </c:pt>
                <c:pt idx="46">
                  <c:v>1093.6514380577039</c:v>
                </c:pt>
                <c:pt idx="47">
                  <c:v>1101.0009725645625</c:v>
                </c:pt>
                <c:pt idx="48">
                  <c:v>1104.2179030642376</c:v>
                </c:pt>
                <c:pt idx="49">
                  <c:v>1113.7039647612032</c:v>
                </c:pt>
                <c:pt idx="50">
                  <c:v>1117.9572056744923</c:v>
                </c:pt>
                <c:pt idx="51">
                  <c:v>1123.9433715742512</c:v>
                </c:pt>
                <c:pt idx="52">
                  <c:v>1128.2296261682243</c:v>
                </c:pt>
                <c:pt idx="53">
                  <c:v>1132.2726865030675</c:v>
                </c:pt>
                <c:pt idx="54">
                  <c:v>1142.7577436974789</c:v>
                </c:pt>
                <c:pt idx="55">
                  <c:v>1160.8540156794427</c:v>
                </c:pt>
                <c:pt idx="56">
                  <c:v>1168.6990446075663</c:v>
                </c:pt>
                <c:pt idx="57">
                  <c:v>1177.6140355753196</c:v>
                </c:pt>
                <c:pt idx="58">
                  <c:v>1186.2365472826089</c:v>
                </c:pt>
                <c:pt idx="59">
                  <c:v>1196.56704235045</c:v>
                </c:pt>
                <c:pt idx="60">
                  <c:v>1214.4414439324114</c:v>
                </c:pt>
                <c:pt idx="61">
                  <c:v>1226.2737638888891</c:v>
                </c:pt>
                <c:pt idx="62">
                  <c:v>1231.3577094848124</c:v>
                </c:pt>
                <c:pt idx="63">
                  <c:v>1267.5136914023494</c:v>
                </c:pt>
                <c:pt idx="64">
                  <c:v>1284.6173858122374</c:v>
                </c:pt>
                <c:pt idx="65">
                  <c:v>1276.0441285724767</c:v>
                </c:pt>
                <c:pt idx="66">
                  <c:v>1292.8443666505141</c:v>
                </c:pt>
                <c:pt idx="67">
                  <c:v>1300.6956552436038</c:v>
                </c:pt>
                <c:pt idx="68">
                  <c:v>1314.6572878685765</c:v>
                </c:pt>
                <c:pt idx="69">
                  <c:v>1344.4321297388806</c:v>
                </c:pt>
              </c:numCache>
            </c:numRef>
          </c:val>
          <c:smooth val="1"/>
          <c:extLst>
            <c:ext xmlns:c16="http://schemas.microsoft.com/office/drawing/2014/chart" uri="{C3380CC4-5D6E-409C-BE32-E72D297353CC}">
              <c16:uniqueId val="{00000000-8053-411D-8F03-70C0A7064354}"/>
            </c:ext>
          </c:extLst>
        </c:ser>
        <c:ser>
          <c:idx val="1"/>
          <c:order val="1"/>
          <c:tx>
            <c:v>Widowed Mother or Father and Two Children</c:v>
          </c:tx>
          <c:spPr>
            <a:ln>
              <a:solidFill>
                <a:sysClr val="windowText" lastClr="000000"/>
              </a:solidFill>
              <a:prstDash val="sysDash"/>
            </a:ln>
          </c:spPr>
          <c:marker>
            <c:symbol val="none"/>
          </c:marker>
          <c:cat>
            <c:numRef>
              <c:f>OASI!$A$10:$A$80</c:f>
              <c:numCache>
                <c:formatCode>General</c:formatCode>
                <c:ptCount val="71"/>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numCache>
            </c:numRef>
          </c:cat>
          <c:val>
            <c:numRef>
              <c:f>OASI!$N$10:$N$80</c:f>
              <c:numCache>
                <c:formatCode>_("$"* #,##0.00_);_("$"* \(#,##0.00\);_("$"* "-"??_);_(@_)</c:formatCode>
                <c:ptCount val="71"/>
                <c:pt idx="0">
                  <c:v>628.09046439069766</c:v>
                </c:pt>
                <c:pt idx="5">
                  <c:v>923.02908370833325</c:v>
                </c:pt>
                <c:pt idx="6">
                  <c:v>856.6105630193548</c:v>
                </c:pt>
                <c:pt idx="7">
                  <c:v>946.64878965299681</c:v>
                </c:pt>
                <c:pt idx="8">
                  <c:v>989.97080958749996</c:v>
                </c:pt>
                <c:pt idx="9">
                  <c:v>1150.926951588785</c:v>
                </c:pt>
                <c:pt idx="10">
                  <c:v>1197.873526525</c:v>
                </c:pt>
                <c:pt idx="11">
                  <c:v>1228.2252816</c:v>
                </c:pt>
                <c:pt idx="12">
                  <c:v>1232.6714280833332</c:v>
                </c:pt>
                <c:pt idx="13">
                  <c:v>1241.2285685664738</c:v>
                </c:pt>
                <c:pt idx="14">
                  <c:v>1388.6620212758621</c:v>
                </c:pt>
                <c:pt idx="15">
                  <c:v>1503.4772750282486</c:v>
                </c:pt>
                <c:pt idx="16">
                  <c:v>1496.9588709385473</c:v>
                </c:pt>
                <c:pt idx="17">
                  <c:v>1491.3665685193369</c:v>
                </c:pt>
                <c:pt idx="18">
                  <c:v>1488.9905084699453</c:v>
                </c:pt>
                <c:pt idx="19">
                  <c:v>1476.5540210781671</c:v>
                </c:pt>
                <c:pt idx="20">
                  <c:v>1650.5497486896552</c:v>
                </c:pt>
                <c:pt idx="21">
                  <c:v>1619.0783202783505</c:v>
                </c:pt>
                <c:pt idx="22">
                  <c:v>1592.180269593985</c:v>
                </c:pt>
                <c:pt idx="23">
                  <c:v>1749.6493788750001</c:v>
                </c:pt>
                <c:pt idx="24">
                  <c:v>1653.3648885296802</c:v>
                </c:pt>
                <c:pt idx="25">
                  <c:v>1776.0962846810346</c:v>
                </c:pt>
                <c:pt idx="26">
                  <c:v>1871.7459305785121</c:v>
                </c:pt>
                <c:pt idx="27">
                  <c:v>2169.1242446639999</c:v>
                </c:pt>
                <c:pt idx="28">
                  <c:v>2084.6085621845573</c:v>
                </c:pt>
                <c:pt idx="29">
                  <c:v>2103.5886299118642</c:v>
                </c:pt>
                <c:pt idx="30">
                  <c:v>2063.1632447776051</c:v>
                </c:pt>
                <c:pt idx="31">
                  <c:v>2095.7842844823522</c:v>
                </c:pt>
                <c:pt idx="32">
                  <c:v>2134.3906104165517</c:v>
                </c:pt>
                <c:pt idx="33">
                  <c:v>2148.3053906</c:v>
                </c:pt>
                <c:pt idx="34">
                  <c:v>2136.3079453917053</c:v>
                </c:pt>
                <c:pt idx="35">
                  <c:v>2182.0377001258885</c:v>
                </c:pt>
                <c:pt idx="36">
                  <c:v>2234.6011846918123</c:v>
                </c:pt>
                <c:pt idx="37">
                  <c:v>2172.3261872270364</c:v>
                </c:pt>
                <c:pt idx="38">
                  <c:v>2193.9777578169601</c:v>
                </c:pt>
                <c:pt idx="39">
                  <c:v>2159.8167395623495</c:v>
                </c:pt>
                <c:pt idx="40">
                  <c:v>2159.0069379797974</c:v>
                </c:pt>
                <c:pt idx="41">
                  <c:v>2146.4756870175438</c:v>
                </c:pt>
                <c:pt idx="42">
                  <c:v>2150.4470402913907</c:v>
                </c:pt>
                <c:pt idx="43">
                  <c:v>2141.5683580833925</c:v>
                </c:pt>
                <c:pt idx="44">
                  <c:v>2138.0563765340521</c:v>
                </c:pt>
                <c:pt idx="45">
                  <c:v>2133.1332139756878</c:v>
                </c:pt>
                <c:pt idx="46">
                  <c:v>2114.6592560441986</c:v>
                </c:pt>
                <c:pt idx="47">
                  <c:v>2112.9231045661322</c:v>
                </c:pt>
                <c:pt idx="48">
                  <c:v>2100.9789088713705</c:v>
                </c:pt>
                <c:pt idx="49">
                  <c:v>2121.6755295981393</c:v>
                </c:pt>
                <c:pt idx="50">
                  <c:v>2120.8260132655173</c:v>
                </c:pt>
                <c:pt idx="51">
                  <c:v>2188.4459796048436</c:v>
                </c:pt>
                <c:pt idx="52">
                  <c:v>2216.049459190031</c:v>
                </c:pt>
                <c:pt idx="53">
                  <c:v>2233.0328460122696</c:v>
                </c:pt>
                <c:pt idx="54">
                  <c:v>2259.6567394957983</c:v>
                </c:pt>
                <c:pt idx="55">
                  <c:v>2303.0134018583044</c:v>
                </c:pt>
                <c:pt idx="56">
                  <c:v>2345.8184963297572</c:v>
                </c:pt>
                <c:pt idx="57">
                  <c:v>2384.3065853251805</c:v>
                </c:pt>
                <c:pt idx="58">
                  <c:v>2419.8144945652175</c:v>
                </c:pt>
                <c:pt idx="59">
                  <c:v>2447.0165674960294</c:v>
                </c:pt>
                <c:pt idx="60">
                  <c:v>2498.3314854070659</c:v>
                </c:pt>
                <c:pt idx="61">
                  <c:v>2520.5303417658729</c:v>
                </c:pt>
                <c:pt idx="62">
                  <c:v>2535.6653147939151</c:v>
                </c:pt>
                <c:pt idx="63">
                  <c:v>2607.5886662053017</c:v>
                </c:pt>
                <c:pt idx="64">
                  <c:v>2651.6541813300273</c:v>
                </c:pt>
                <c:pt idx="65">
                  <c:v>2625.2531863374543</c:v>
                </c:pt>
                <c:pt idx="66">
                  <c:v>2644.9551932746213</c:v>
                </c:pt>
                <c:pt idx="67">
                  <c:v>2640.7438466597559</c:v>
                </c:pt>
                <c:pt idx="68">
                  <c:v>2645.6330998424596</c:v>
                </c:pt>
                <c:pt idx="69">
                  <c:v>2676.1746367926949</c:v>
                </c:pt>
              </c:numCache>
            </c:numRef>
          </c:val>
          <c:smooth val="1"/>
          <c:extLst>
            <c:ext xmlns:c16="http://schemas.microsoft.com/office/drawing/2014/chart" uri="{C3380CC4-5D6E-409C-BE32-E72D297353CC}">
              <c16:uniqueId val="{00000001-8053-411D-8F03-70C0A7064354}"/>
            </c:ext>
          </c:extLst>
        </c:ser>
        <c:dLbls>
          <c:showLegendKey val="0"/>
          <c:showVal val="0"/>
          <c:showCatName val="0"/>
          <c:showSerName val="0"/>
          <c:showPercent val="0"/>
          <c:showBubbleSize val="0"/>
        </c:dLbls>
        <c:smooth val="0"/>
        <c:axId val="349034688"/>
        <c:axId val="349035080"/>
      </c:lineChart>
      <c:catAx>
        <c:axId val="34903468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49035080"/>
        <c:crosses val="autoZero"/>
        <c:auto val="1"/>
        <c:lblAlgn val="ctr"/>
        <c:lblOffset val="100"/>
        <c:noMultiLvlLbl val="0"/>
      </c:catAx>
      <c:valAx>
        <c:axId val="349035080"/>
        <c:scaling>
          <c:orientation val="minMax"/>
        </c:scaling>
        <c:delete val="0"/>
        <c:axPos val="l"/>
        <c:majorGridlines/>
        <c:title>
          <c:tx>
            <c:rich>
              <a:bodyPr rot="-5400000" vert="horz"/>
              <a:lstStyle/>
              <a:p>
                <a:pPr>
                  <a:defRPr/>
                </a:pPr>
                <a:r>
                  <a:rPr lang="en-US"/>
                  <a:t>Real 2015 Dollars</a:t>
                </a:r>
              </a:p>
            </c:rich>
          </c:tx>
          <c:overlay val="0"/>
        </c:title>
        <c:numFmt formatCode="_(&quot;$&quot;* #,##0_);_(&quot;$&quot;* \(#,##0\);_(&quot;$&quot;* &quot;-&quot;_);_(@_)" sourceLinked="0"/>
        <c:majorTickMark val="out"/>
        <c:minorTickMark val="none"/>
        <c:tickLblPos val="nextTo"/>
        <c:crossAx val="349034688"/>
        <c:crosses val="autoZero"/>
        <c:crossBetween val="between"/>
      </c:valAx>
    </c:plotArea>
    <c:legend>
      <c:legendPos val="b"/>
      <c:overlay val="0"/>
    </c:legend>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pPr>
            <a:r>
              <a:rPr lang="en-US" sz="1100"/>
              <a:t>Fig. 8. Public Assistance Beneficiaries as Percentage of U.S. Population, 1936–2015</a:t>
            </a:r>
          </a:p>
        </c:rich>
      </c:tx>
      <c:overlay val="0"/>
    </c:title>
    <c:autoTitleDeleted val="0"/>
    <c:plotArea>
      <c:layout/>
      <c:lineChart>
        <c:grouping val="standard"/>
        <c:varyColors val="0"/>
        <c:ser>
          <c:idx val="0"/>
          <c:order val="0"/>
          <c:tx>
            <c:v>Food Stamps</c:v>
          </c:tx>
          <c:spPr>
            <a:ln>
              <a:solidFill>
                <a:sysClr val="windowText" lastClr="000000"/>
              </a:solidFill>
            </a:ln>
          </c:spPr>
          <c:marker>
            <c:symbol val="none"/>
          </c:marker>
          <c:cat>
            <c:numRef>
              <c:f>Foodstamps!$A$2:$A$81</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Foodstamps!$F$2:$F$81</c:f>
              <c:numCache>
                <c:formatCode>General</c:formatCode>
                <c:ptCount val="80"/>
                <c:pt idx="26" formatCode="0.000%">
                  <c:v>7.6659983488618945E-4</c:v>
                </c:pt>
                <c:pt idx="27" formatCode="0.000%">
                  <c:v>1.1942380655457034E-3</c:v>
                </c:pt>
                <c:pt idx="28" formatCode="0.000%">
                  <c:v>1.9125640344157299E-3</c:v>
                </c:pt>
                <c:pt idx="29" formatCode="0.000%">
                  <c:v>2.1821587932250143E-3</c:v>
                </c:pt>
                <c:pt idx="30" formatCode="0.000%">
                  <c:v>4.3956043956043956E-3</c:v>
                </c:pt>
                <c:pt idx="31" formatCode="0.000%">
                  <c:v>7.2818954064173278E-3</c:v>
                </c:pt>
                <c:pt idx="32" formatCode="0.000%">
                  <c:v>1.1016113120683986E-2</c:v>
                </c:pt>
                <c:pt idx="33" formatCode="0.000%">
                  <c:v>1.4199933884949945E-2</c:v>
                </c:pt>
                <c:pt idx="34" formatCode="0.000%">
                  <c:v>2.116536293232936E-2</c:v>
                </c:pt>
                <c:pt idx="35" formatCode="0.000%">
                  <c:v>4.511198539928056E-2</c:v>
                </c:pt>
                <c:pt idx="36" formatCode="0.000%">
                  <c:v>5.2926211075961425E-2</c:v>
                </c:pt>
                <c:pt idx="37" formatCode="0.000%">
                  <c:v>5.74114360409421E-2</c:v>
                </c:pt>
                <c:pt idx="38" formatCode="0.000%">
                  <c:v>6.0143836449166252E-2</c:v>
                </c:pt>
                <c:pt idx="39" formatCode="0.000%">
                  <c:v>7.9009876234529319E-2</c:v>
                </c:pt>
                <c:pt idx="40" formatCode="0.000%">
                  <c:v>8.5073497374274776E-2</c:v>
                </c:pt>
                <c:pt idx="41" formatCode="0.000%">
                  <c:v>7.7538492274302012E-2</c:v>
                </c:pt>
                <c:pt idx="42" formatCode="0.000%">
                  <c:v>7.1887144237033046E-2</c:v>
                </c:pt>
                <c:pt idx="43" formatCode="0.000%">
                  <c:v>7.8438603896825221E-2</c:v>
                </c:pt>
                <c:pt idx="44" formatCode="0.000%">
                  <c:v>9.2576166094341439E-2</c:v>
                </c:pt>
                <c:pt idx="45" formatCode="0.000%">
                  <c:v>9.7536157518937586E-2</c:v>
                </c:pt>
                <c:pt idx="46" formatCode="0.000%">
                  <c:v>9.3531965476252005E-2</c:v>
                </c:pt>
                <c:pt idx="47" formatCode="0.000%">
                  <c:v>9.2293444071239863E-2</c:v>
                </c:pt>
                <c:pt idx="48" formatCode="0.000%">
                  <c:v>8.8234298576675071E-2</c:v>
                </c:pt>
                <c:pt idx="49" formatCode="0.000%">
                  <c:v>8.3445858109751497E-2</c:v>
                </c:pt>
                <c:pt idx="50" formatCode="0.000%">
                  <c:v>8.0735172511229955E-2</c:v>
                </c:pt>
                <c:pt idx="51" formatCode="0.000%">
                  <c:v>7.871781354508163E-2</c:v>
                </c:pt>
                <c:pt idx="52" formatCode="0.000%">
                  <c:v>7.6095518343325674E-2</c:v>
                </c:pt>
                <c:pt idx="53" formatCode="0.000%">
                  <c:v>7.6032376224013709E-2</c:v>
                </c:pt>
                <c:pt idx="54" formatCode="0.000%">
                  <c:v>8.0204662103507185E-2</c:v>
                </c:pt>
                <c:pt idx="55" formatCode="0.000%">
                  <c:v>8.9545445550432395E-2</c:v>
                </c:pt>
                <c:pt idx="56" formatCode="0.000%">
                  <c:v>9.9475353353431731E-2</c:v>
                </c:pt>
                <c:pt idx="57" formatCode="0.000%">
                  <c:v>0.10455255134259779</c:v>
                </c:pt>
                <c:pt idx="58" formatCode="0.000%">
                  <c:v>0.10541097388321689</c:v>
                </c:pt>
                <c:pt idx="59" formatCode="0.000%">
                  <c:v>0.10118138071019682</c:v>
                </c:pt>
                <c:pt idx="60" formatCode="0.000%">
                  <c:v>9.6206431589969194E-2</c:v>
                </c:pt>
                <c:pt idx="61" formatCode="0.000%">
                  <c:v>8.5275771503611292E-2</c:v>
                </c:pt>
                <c:pt idx="62" formatCode="0.000%">
                  <c:v>7.3162075938323676E-2</c:v>
                </c:pt>
                <c:pt idx="63" formatCode="0.000%">
                  <c:v>6.6617816776273611E-2</c:v>
                </c:pt>
                <c:pt idx="64" formatCode="0.000%">
                  <c:v>6.2439173191174119E-2</c:v>
                </c:pt>
                <c:pt idx="65" formatCode="0.000%">
                  <c:v>6.1376088913461059E-2</c:v>
                </c:pt>
                <c:pt idx="66" formatCode="0.000%">
                  <c:v>6.701103281771989E-2</c:v>
                </c:pt>
                <c:pt idx="67" formatCode="0.000%">
                  <c:v>7.3248835774386692E-2</c:v>
                </c:pt>
                <c:pt idx="68" formatCode="0.000%">
                  <c:v>8.1320332644592819E-2</c:v>
                </c:pt>
                <c:pt idx="69" formatCode="0.000%">
                  <c:v>8.6722884716901955E-2</c:v>
                </c:pt>
                <c:pt idx="70" formatCode="0.000%">
                  <c:v>8.8977441441924529E-2</c:v>
                </c:pt>
                <c:pt idx="71" formatCode="0.000%">
                  <c:v>8.7361526536113482E-2</c:v>
                </c:pt>
                <c:pt idx="72" formatCode="0.000%">
                  <c:v>9.2810423127135444E-2</c:v>
                </c:pt>
                <c:pt idx="73" formatCode="0.000%">
                  <c:v>0.10916938041731454</c:v>
                </c:pt>
                <c:pt idx="74" formatCode="0.000%">
                  <c:v>0.13028003969626539</c:v>
                </c:pt>
                <c:pt idx="75" formatCode="0.000%">
                  <c:v>0.14348571208503427</c:v>
                </c:pt>
                <c:pt idx="76" formatCode="0.000%">
                  <c:v>0.14847697139981014</c:v>
                </c:pt>
                <c:pt idx="77" formatCode="0.000%">
                  <c:v>0.15095150227308352</c:v>
                </c:pt>
                <c:pt idx="78" formatCode="0.000%">
                  <c:v>0.14592323619356828</c:v>
                </c:pt>
                <c:pt idx="79" formatCode="0.000%">
                  <c:v>0.14239054203484414</c:v>
                </c:pt>
              </c:numCache>
            </c:numRef>
          </c:val>
          <c:smooth val="1"/>
          <c:extLst>
            <c:ext xmlns:c16="http://schemas.microsoft.com/office/drawing/2014/chart" uri="{C3380CC4-5D6E-409C-BE32-E72D297353CC}">
              <c16:uniqueId val="{00000000-F8FC-409E-B1BB-F98F0228C833}"/>
            </c:ext>
          </c:extLst>
        </c:ser>
        <c:ser>
          <c:idx val="1"/>
          <c:order val="1"/>
          <c:tx>
            <c:v>TANF/AFDC</c:v>
          </c:tx>
          <c:spPr>
            <a:ln>
              <a:solidFill>
                <a:schemeClr val="tx1"/>
              </a:solidFill>
              <a:prstDash val="dash"/>
            </a:ln>
          </c:spPr>
          <c:marker>
            <c:symbol val="none"/>
          </c:marker>
          <c:cat>
            <c:numRef>
              <c:f>Foodstamps!$A$2:$A$81</c:f>
              <c:numCache>
                <c:formatCode>General</c:formatCode>
                <c:ptCount val="80"/>
                <c:pt idx="0">
                  <c:v>1936</c:v>
                </c:pt>
                <c:pt idx="1">
                  <c:v>1937</c:v>
                </c:pt>
                <c:pt idx="2">
                  <c:v>1938</c:v>
                </c:pt>
                <c:pt idx="3">
                  <c:v>1939</c:v>
                </c:pt>
                <c:pt idx="4">
                  <c:v>1940</c:v>
                </c:pt>
                <c:pt idx="5">
                  <c:v>1941</c:v>
                </c:pt>
                <c:pt idx="6">
                  <c:v>1942</c:v>
                </c:pt>
                <c:pt idx="7">
                  <c:v>1943</c:v>
                </c:pt>
                <c:pt idx="8">
                  <c:v>1944</c:v>
                </c:pt>
                <c:pt idx="9">
                  <c:v>1945</c:v>
                </c:pt>
                <c:pt idx="10">
                  <c:v>1946</c:v>
                </c:pt>
                <c:pt idx="11">
                  <c:v>1947</c:v>
                </c:pt>
                <c:pt idx="12">
                  <c:v>1948</c:v>
                </c:pt>
                <c:pt idx="13">
                  <c:v>1949</c:v>
                </c:pt>
                <c:pt idx="14">
                  <c:v>1950</c:v>
                </c:pt>
                <c:pt idx="15">
                  <c:v>1951</c:v>
                </c:pt>
                <c:pt idx="16">
                  <c:v>1952</c:v>
                </c:pt>
                <c:pt idx="17">
                  <c:v>1953</c:v>
                </c:pt>
                <c:pt idx="18">
                  <c:v>1954</c:v>
                </c:pt>
                <c:pt idx="19">
                  <c:v>1955</c:v>
                </c:pt>
                <c:pt idx="20">
                  <c:v>1956</c:v>
                </c:pt>
                <c:pt idx="21">
                  <c:v>1957</c:v>
                </c:pt>
                <c:pt idx="22">
                  <c:v>1958</c:v>
                </c:pt>
                <c:pt idx="23">
                  <c:v>1959</c:v>
                </c:pt>
                <c:pt idx="24">
                  <c:v>1960</c:v>
                </c:pt>
                <c:pt idx="25">
                  <c:v>1961</c:v>
                </c:pt>
                <c:pt idx="26">
                  <c:v>1962</c:v>
                </c:pt>
                <c:pt idx="27">
                  <c:v>1963</c:v>
                </c:pt>
                <c:pt idx="28">
                  <c:v>1964</c:v>
                </c:pt>
                <c:pt idx="29">
                  <c:v>1965</c:v>
                </c:pt>
                <c:pt idx="30">
                  <c:v>1966</c:v>
                </c:pt>
                <c:pt idx="31">
                  <c:v>1967</c:v>
                </c:pt>
                <c:pt idx="32">
                  <c:v>1968</c:v>
                </c:pt>
                <c:pt idx="33">
                  <c:v>1969</c:v>
                </c:pt>
                <c:pt idx="34">
                  <c:v>1970</c:v>
                </c:pt>
                <c:pt idx="35">
                  <c:v>1971</c:v>
                </c:pt>
                <c:pt idx="36">
                  <c:v>1972</c:v>
                </c:pt>
                <c:pt idx="37">
                  <c:v>1973</c:v>
                </c:pt>
                <c:pt idx="38">
                  <c:v>1974</c:v>
                </c:pt>
                <c:pt idx="39">
                  <c:v>1975</c:v>
                </c:pt>
                <c:pt idx="40">
                  <c:v>1976</c:v>
                </c:pt>
                <c:pt idx="41">
                  <c:v>1977</c:v>
                </c:pt>
                <c:pt idx="42">
                  <c:v>1978</c:v>
                </c:pt>
                <c:pt idx="43">
                  <c:v>1979</c:v>
                </c:pt>
                <c:pt idx="44">
                  <c:v>1980</c:v>
                </c:pt>
                <c:pt idx="45">
                  <c:v>1981</c:v>
                </c:pt>
                <c:pt idx="46">
                  <c:v>1982</c:v>
                </c:pt>
                <c:pt idx="47">
                  <c:v>1983</c:v>
                </c:pt>
                <c:pt idx="48">
                  <c:v>1984</c:v>
                </c:pt>
                <c:pt idx="49">
                  <c:v>1985</c:v>
                </c:pt>
                <c:pt idx="50">
                  <c:v>1986</c:v>
                </c:pt>
                <c:pt idx="51">
                  <c:v>1987</c:v>
                </c:pt>
                <c:pt idx="52">
                  <c:v>1988</c:v>
                </c:pt>
                <c:pt idx="53">
                  <c:v>1989</c:v>
                </c:pt>
                <c:pt idx="54">
                  <c:v>1990</c:v>
                </c:pt>
                <c:pt idx="55">
                  <c:v>1991</c:v>
                </c:pt>
                <c:pt idx="56">
                  <c:v>1992</c:v>
                </c:pt>
                <c:pt idx="57">
                  <c:v>1993</c:v>
                </c:pt>
                <c:pt idx="58">
                  <c:v>1994</c:v>
                </c:pt>
                <c:pt idx="59">
                  <c:v>1995</c:v>
                </c:pt>
                <c:pt idx="60">
                  <c:v>1996</c:v>
                </c:pt>
                <c:pt idx="61">
                  <c:v>1997</c:v>
                </c:pt>
                <c:pt idx="62">
                  <c:v>1998</c:v>
                </c:pt>
                <c:pt idx="63">
                  <c:v>1999</c:v>
                </c:pt>
                <c:pt idx="64">
                  <c:v>2000</c:v>
                </c:pt>
                <c:pt idx="65">
                  <c:v>2001</c:v>
                </c:pt>
                <c:pt idx="66">
                  <c:v>2002</c:v>
                </c:pt>
                <c:pt idx="67">
                  <c:v>2003</c:v>
                </c:pt>
                <c:pt idx="68">
                  <c:v>2004</c:v>
                </c:pt>
                <c:pt idx="69">
                  <c:v>2005</c:v>
                </c:pt>
                <c:pt idx="70">
                  <c:v>2006</c:v>
                </c:pt>
                <c:pt idx="71">
                  <c:v>2007</c:v>
                </c:pt>
                <c:pt idx="72">
                  <c:v>2008</c:v>
                </c:pt>
                <c:pt idx="73">
                  <c:v>2009</c:v>
                </c:pt>
                <c:pt idx="74">
                  <c:v>2010</c:v>
                </c:pt>
                <c:pt idx="75">
                  <c:v>2011</c:v>
                </c:pt>
                <c:pt idx="76">
                  <c:v>2012</c:v>
                </c:pt>
                <c:pt idx="77">
                  <c:v>2013</c:v>
                </c:pt>
                <c:pt idx="78">
                  <c:v>2014</c:v>
                </c:pt>
                <c:pt idx="79">
                  <c:v>2015</c:v>
                </c:pt>
              </c:numCache>
            </c:numRef>
          </c:cat>
          <c:val>
            <c:numRef>
              <c:f>TANF!$D$2:$D$81</c:f>
              <c:numCache>
                <c:formatCode>0.000%</c:formatCode>
                <c:ptCount val="80"/>
                <c:pt idx="0">
                  <c:v>4.1701482979703717E-3</c:v>
                </c:pt>
                <c:pt idx="4">
                  <c:v>8.9462769258715422E-3</c:v>
                </c:pt>
                <c:pt idx="9">
                  <c:v>6.4819049797038477E-3</c:v>
                </c:pt>
                <c:pt idx="14">
                  <c:v>1.4480761274306992E-2</c:v>
                </c:pt>
                <c:pt idx="15">
                  <c:v>1.3178114386807681E-2</c:v>
                </c:pt>
                <c:pt idx="16">
                  <c:v>1.2637017384626126E-2</c:v>
                </c:pt>
                <c:pt idx="17">
                  <c:v>1.2117315087649204E-2</c:v>
                </c:pt>
                <c:pt idx="18">
                  <c:v>1.3329162219523266E-2</c:v>
                </c:pt>
                <c:pt idx="19">
                  <c:v>1.334289554091761E-2</c:v>
                </c:pt>
                <c:pt idx="20">
                  <c:v>1.3439666554176066E-2</c:v>
                </c:pt>
                <c:pt idx="21">
                  <c:v>1.4518792445808913E-2</c:v>
                </c:pt>
                <c:pt idx="22">
                  <c:v>1.4215299459063826E-2</c:v>
                </c:pt>
                <c:pt idx="23">
                  <c:v>1.6566383624810211E-2</c:v>
                </c:pt>
                <c:pt idx="24">
                  <c:v>1.6632442395293101E-2</c:v>
                </c:pt>
                <c:pt idx="25">
                  <c:v>1.8258923953813743E-2</c:v>
                </c:pt>
                <c:pt idx="26">
                  <c:v>1.9706440510780646E-2</c:v>
                </c:pt>
                <c:pt idx="27">
                  <c:v>2.0481711248031619E-2</c:v>
                </c:pt>
                <c:pt idx="28">
                  <c:v>2.1460323416141625E-2</c:v>
                </c:pt>
                <c:pt idx="29">
                  <c:v>2.2279635414790302E-2</c:v>
                </c:pt>
                <c:pt idx="30">
                  <c:v>2.295991045991046E-2</c:v>
                </c:pt>
                <c:pt idx="31">
                  <c:v>2.5232497282499294E-2</c:v>
                </c:pt>
                <c:pt idx="32">
                  <c:v>2.8424660946857593E-2</c:v>
                </c:pt>
                <c:pt idx="33">
                  <c:v>3.3087128781262798E-2</c:v>
                </c:pt>
                <c:pt idx="34">
                  <c:v>4.1287088153248934E-2</c:v>
                </c:pt>
                <c:pt idx="35">
                  <c:v>4.9315952441719921E-2</c:v>
                </c:pt>
                <c:pt idx="36">
                  <c:v>5.2154400274421621E-2</c:v>
                </c:pt>
                <c:pt idx="37">
                  <c:v>5.1668404834150507E-2</c:v>
                </c:pt>
                <c:pt idx="38">
                  <c:v>5.0801013775753551E-2</c:v>
                </c:pt>
                <c:pt idx="39">
                  <c:v>5.2534344570849136E-2</c:v>
                </c:pt>
                <c:pt idx="40">
                  <c:v>5.1844887288738047E-2</c:v>
                </c:pt>
                <c:pt idx="41">
                  <c:v>5.017276685782264E-2</c:v>
                </c:pt>
                <c:pt idx="42">
                  <c:v>4.7487476694296558E-2</c:v>
                </c:pt>
                <c:pt idx="43">
                  <c:v>4.5819910688498368E-2</c:v>
                </c:pt>
                <c:pt idx="44">
                  <c:v>4.7311242458041684E-2</c:v>
                </c:pt>
                <c:pt idx="45">
                  <c:v>4.8176686988511346E-2</c:v>
                </c:pt>
                <c:pt idx="46">
                  <c:v>4.4179716436680623E-2</c:v>
                </c:pt>
                <c:pt idx="47">
                  <c:v>4.5926924931820219E-2</c:v>
                </c:pt>
                <c:pt idx="48">
                  <c:v>4.5826493137238307E-2</c:v>
                </c:pt>
                <c:pt idx="49">
                  <c:v>4.5520116075247627E-2</c:v>
                </c:pt>
                <c:pt idx="50">
                  <c:v>4.5867251746304814E-2</c:v>
                </c:pt>
                <c:pt idx="51">
                  <c:v>4.5415232039010892E-2</c:v>
                </c:pt>
                <c:pt idx="52">
                  <c:v>4.4547202076556706E-2</c:v>
                </c:pt>
                <c:pt idx="53">
                  <c:v>4.444453428855593E-2</c:v>
                </c:pt>
                <c:pt idx="54">
                  <c:v>4.6785052785700859E-2</c:v>
                </c:pt>
                <c:pt idx="55">
                  <c:v>5.1174480042744344E-2</c:v>
                </c:pt>
                <c:pt idx="56">
                  <c:v>5.3925061665557342E-2</c:v>
                </c:pt>
                <c:pt idx="57">
                  <c:v>5.50327562093453E-2</c:v>
                </c:pt>
                <c:pt idx="58">
                  <c:v>5.4305413275935494E-2</c:v>
                </c:pt>
                <c:pt idx="59">
                  <c:v>5.1003109296721173E-2</c:v>
                </c:pt>
                <c:pt idx="60">
                  <c:v>4.6406430083389204E-2</c:v>
                </c:pt>
                <c:pt idx="61">
                  <c:v>3.8709484868381785E-2</c:v>
                </c:pt>
                <c:pt idx="62">
                  <c:v>3.0856644326066784E-2</c:v>
                </c:pt>
                <c:pt idx="63">
                  <c:v>2.5001373903167305E-2</c:v>
                </c:pt>
                <c:pt idx="64">
                  <c:v>2.0946210943741557E-2</c:v>
                </c:pt>
                <c:pt idx="65">
                  <c:v>1.8967826993004019E-2</c:v>
                </c:pt>
                <c:pt idx="66">
                  <c:v>1.774936133179866E-2</c:v>
                </c:pt>
                <c:pt idx="67">
                  <c:v>1.6955812855256852E-2</c:v>
                </c:pt>
                <c:pt idx="68">
                  <c:v>1.6181417667048035E-2</c:v>
                </c:pt>
                <c:pt idx="69">
                  <c:v>1.5122700632114674E-2</c:v>
                </c:pt>
                <c:pt idx="70">
                  <c:v>1.3901782632155748E-2</c:v>
                </c:pt>
                <c:pt idx="71">
                  <c:v>1.2936915523302714E-2</c:v>
                </c:pt>
                <c:pt idx="72">
                  <c:v>1.2499465624003184E-2</c:v>
                </c:pt>
                <c:pt idx="73">
                  <c:v>1.3541045274814112E-2</c:v>
                </c:pt>
                <c:pt idx="74">
                  <c:v>1.4232859973686679E-2</c:v>
                </c:pt>
                <c:pt idx="75">
                  <c:v>1.4002285039410511E-2</c:v>
                </c:pt>
                <c:pt idx="76">
                  <c:v>1.2795249654363934E-2</c:v>
                </c:pt>
                <c:pt idx="77">
                  <c:v>1.1765673948437297E-2</c:v>
                </c:pt>
                <c:pt idx="78">
                  <c:v>1.0682571145471786E-2</c:v>
                </c:pt>
                <c:pt idx="79">
                  <c:v>9.4296625194504793E-3</c:v>
                </c:pt>
              </c:numCache>
            </c:numRef>
          </c:val>
          <c:smooth val="0"/>
          <c:extLst>
            <c:ext xmlns:c16="http://schemas.microsoft.com/office/drawing/2014/chart" uri="{C3380CC4-5D6E-409C-BE32-E72D297353CC}">
              <c16:uniqueId val="{00000001-F8FC-409E-B1BB-F98F0228C833}"/>
            </c:ext>
          </c:extLst>
        </c:ser>
        <c:dLbls>
          <c:showLegendKey val="0"/>
          <c:showVal val="0"/>
          <c:showCatName val="0"/>
          <c:showSerName val="0"/>
          <c:showPercent val="0"/>
          <c:showBubbleSize val="0"/>
        </c:dLbls>
        <c:smooth val="0"/>
        <c:axId val="349035864"/>
        <c:axId val="349036256"/>
      </c:lineChart>
      <c:catAx>
        <c:axId val="34903586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49036256"/>
        <c:crosses val="autoZero"/>
        <c:auto val="1"/>
        <c:lblAlgn val="ctr"/>
        <c:lblOffset val="100"/>
        <c:noMultiLvlLbl val="0"/>
      </c:catAx>
      <c:valAx>
        <c:axId val="349036256"/>
        <c:scaling>
          <c:orientation val="minMax"/>
        </c:scaling>
        <c:delete val="0"/>
        <c:axPos val="l"/>
        <c:majorGridlines/>
        <c:title>
          <c:tx>
            <c:rich>
              <a:bodyPr rot="-5400000" vert="horz"/>
              <a:lstStyle/>
              <a:p>
                <a:pPr>
                  <a:defRPr/>
                </a:pPr>
                <a:r>
                  <a:rPr lang="en-US"/>
                  <a:t>Percent</a:t>
                </a:r>
              </a:p>
            </c:rich>
          </c:tx>
          <c:overlay val="0"/>
        </c:title>
        <c:numFmt formatCode="0%" sourceLinked="0"/>
        <c:majorTickMark val="out"/>
        <c:minorTickMark val="none"/>
        <c:tickLblPos val="nextTo"/>
        <c:crossAx val="349035864"/>
        <c:crosses val="autoZero"/>
        <c:crossBetween val="between"/>
      </c:valAx>
    </c:plotArea>
    <c:legend>
      <c:legendPos val="b"/>
      <c:overlay val="0"/>
    </c:legend>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a:pPr>
            <a:r>
              <a:rPr lang="en-US" sz="1000"/>
              <a:t>Fig. 9. Medicare and Medicaid Beneficiaries as Percentage of U.S. Population, 1977–2013</a:t>
            </a:r>
          </a:p>
        </c:rich>
      </c:tx>
      <c:overlay val="0"/>
    </c:title>
    <c:autoTitleDeleted val="0"/>
    <c:plotArea>
      <c:layout/>
      <c:lineChart>
        <c:grouping val="standard"/>
        <c:varyColors val="0"/>
        <c:ser>
          <c:idx val="0"/>
          <c:order val="0"/>
          <c:tx>
            <c:v>Medicare Aged</c:v>
          </c:tx>
          <c:spPr>
            <a:ln cap="rnd">
              <a:solidFill>
                <a:sysClr val="windowText" lastClr="000000"/>
              </a:solidFill>
              <a:prstDash val="sysDash"/>
              <a:round/>
            </a:ln>
          </c:spPr>
          <c:marker>
            <c:symbol val="plus"/>
            <c:size val="5"/>
            <c:spPr>
              <a:solidFill>
                <a:schemeClr val="tx1"/>
              </a:solidFill>
              <a:ln cap="sq">
                <a:solidFill>
                  <a:sysClr val="windowText" lastClr="000000"/>
                </a:solidFill>
                <a:prstDash val="solid"/>
                <a:round/>
              </a:ln>
            </c:spPr>
          </c:marker>
          <c:cat>
            <c:numRef>
              <c:f>Medicare!$A$7:$A$48</c:f>
              <c:numCache>
                <c:formatCode>General</c:formatCode>
                <c:ptCount val="42"/>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numCache>
            </c:numRef>
          </c:cat>
          <c:val>
            <c:numRef>
              <c:f>Medicare!$C$7:$C$48</c:f>
              <c:numCache>
                <c:formatCode>0.00%</c:formatCode>
                <c:ptCount val="42"/>
                <c:pt idx="3">
                  <c:v>5.5710667537145847E-2</c:v>
                </c:pt>
                <c:pt idx="5">
                  <c:v>6.1678449320964952E-2</c:v>
                </c:pt>
                <c:pt idx="6">
                  <c:v>6.4981917020464089E-2</c:v>
                </c:pt>
                <c:pt idx="7">
                  <c:v>6.7632356535069202E-2</c:v>
                </c:pt>
                <c:pt idx="8">
                  <c:v>7.1449900318804174E-2</c:v>
                </c:pt>
                <c:pt idx="9">
                  <c:v>7.4080516250228295E-2</c:v>
                </c:pt>
                <c:pt idx="10">
                  <c:v>7.3315589091598188E-2</c:v>
                </c:pt>
                <c:pt idx="11">
                  <c:v>7.6382694499097334E-2</c:v>
                </c:pt>
                <c:pt idx="12">
                  <c:v>7.998375277133718E-2</c:v>
                </c:pt>
                <c:pt idx="13">
                  <c:v>8.5324532637776451E-2</c:v>
                </c:pt>
                <c:pt idx="14">
                  <c:v>8.7537554383734117E-2</c:v>
                </c:pt>
                <c:pt idx="15">
                  <c:v>9.1242318907431508E-2</c:v>
                </c:pt>
                <c:pt idx="16">
                  <c:v>9.363279065875986E-2</c:v>
                </c:pt>
                <c:pt idx="17">
                  <c:v>9.6497966378536595E-2</c:v>
                </c:pt>
                <c:pt idx="18">
                  <c:v>9.9246718645613727E-2</c:v>
                </c:pt>
                <c:pt idx="19">
                  <c:v>9.9697227554271461E-2</c:v>
                </c:pt>
                <c:pt idx="20">
                  <c:v>9.9804236325907361E-2</c:v>
                </c:pt>
                <c:pt idx="21">
                  <c:v>0.10380096002231529</c:v>
                </c:pt>
                <c:pt idx="22">
                  <c:v>0.10444794867958118</c:v>
                </c:pt>
                <c:pt idx="23">
                  <c:v>0.10407021384967424</c:v>
                </c:pt>
                <c:pt idx="24">
                  <c:v>0.10268472553879067</c:v>
                </c:pt>
                <c:pt idx="25">
                  <c:v>9.7482540440518115E-2</c:v>
                </c:pt>
                <c:pt idx="26">
                  <c:v>9.5860026838293741E-2</c:v>
                </c:pt>
                <c:pt idx="27">
                  <c:v>9.2597409734561903E-2</c:v>
                </c:pt>
                <c:pt idx="28">
                  <c:v>9.2551167148439209E-2</c:v>
                </c:pt>
                <c:pt idx="30">
                  <c:v>9.5158052834002416E-2</c:v>
                </c:pt>
                <c:pt idx="31">
                  <c:v>9.5361366668160363E-2</c:v>
                </c:pt>
                <c:pt idx="32">
                  <c:v>9.5117911237854541E-2</c:v>
                </c:pt>
                <c:pt idx="33">
                  <c:v>9.4989780587176331E-2</c:v>
                </c:pt>
                <c:pt idx="34">
                  <c:v>9.2509861618947711E-2</c:v>
                </c:pt>
                <c:pt idx="35">
                  <c:v>0.10757856927075898</c:v>
                </c:pt>
                <c:pt idx="36">
                  <c:v>0.10542169665201107</c:v>
                </c:pt>
                <c:pt idx="37">
                  <c:v>0.10405807589374484</c:v>
                </c:pt>
                <c:pt idx="38">
                  <c:v>8.7044082896663641E-2</c:v>
                </c:pt>
                <c:pt idx="39">
                  <c:v>8.5429022567973509E-2</c:v>
                </c:pt>
                <c:pt idx="40">
                  <c:v>8.6259293946749749E-2</c:v>
                </c:pt>
                <c:pt idx="41">
                  <c:v>8.6794895609617895E-2</c:v>
                </c:pt>
              </c:numCache>
            </c:numRef>
          </c:val>
          <c:smooth val="1"/>
          <c:extLst>
            <c:ext xmlns:c16="http://schemas.microsoft.com/office/drawing/2014/chart" uri="{C3380CC4-5D6E-409C-BE32-E72D297353CC}">
              <c16:uniqueId val="{00000000-2894-45FD-934C-12ACDC7D9675}"/>
            </c:ext>
          </c:extLst>
        </c:ser>
        <c:ser>
          <c:idx val="1"/>
          <c:order val="1"/>
          <c:tx>
            <c:v>Medicare Disabled</c:v>
          </c:tx>
          <c:spPr>
            <a:ln>
              <a:solidFill>
                <a:sysClr val="windowText" lastClr="000000"/>
              </a:solidFill>
            </a:ln>
          </c:spPr>
          <c:marker>
            <c:symbol val="none"/>
          </c:marker>
          <c:cat>
            <c:numRef>
              <c:f>Medicare!$A$7:$A$48</c:f>
              <c:numCache>
                <c:formatCode>General</c:formatCode>
                <c:ptCount val="42"/>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numCache>
            </c:numRef>
          </c:cat>
          <c:val>
            <c:numRef>
              <c:f>Medicare!$H$7:$H$48</c:f>
              <c:numCache>
                <c:formatCode>General</c:formatCode>
                <c:ptCount val="42"/>
                <c:pt idx="2" formatCode="0.00%">
                  <c:v>3.7034612399113416E-3</c:v>
                </c:pt>
                <c:pt idx="3" formatCode="0.00%">
                  <c:v>4.5144531955383311E-3</c:v>
                </c:pt>
                <c:pt idx="4" formatCode="0.00%">
                  <c:v>5.31107391015204E-3</c:v>
                </c:pt>
                <c:pt idx="5" formatCode="0.00%">
                  <c:v>5.9980294135007876E-3</c:v>
                </c:pt>
                <c:pt idx="6" formatCode="0.00%">
                  <c:v>6.6132039445605051E-3</c:v>
                </c:pt>
                <c:pt idx="7" formatCode="0.00%">
                  <c:v>7.3493146119837371E-3</c:v>
                </c:pt>
                <c:pt idx="8" formatCode="0.00%">
                  <c:v>7.7285861078664709E-3</c:v>
                </c:pt>
                <c:pt idx="9" formatCode="0.00%">
                  <c:v>8.0229251280624098E-3</c:v>
                </c:pt>
                <c:pt idx="10" formatCode="0.00%">
                  <c:v>7.7480317673609316E-3</c:v>
                </c:pt>
                <c:pt idx="11" formatCode="0.00%">
                  <c:v>7.8316055431549205E-3</c:v>
                </c:pt>
                <c:pt idx="12" formatCode="0.00%">
                  <c:v>7.8062856465889278E-3</c:v>
                </c:pt>
                <c:pt idx="13" formatCode="0.00%">
                  <c:v>8.1521055412511634E-3</c:v>
                </c:pt>
                <c:pt idx="14" formatCode="0.00%">
                  <c:v>8.3731212419645047E-3</c:v>
                </c:pt>
                <c:pt idx="15" formatCode="0.00%">
                  <c:v>8.6818998039571004E-3</c:v>
                </c:pt>
                <c:pt idx="16" formatCode="0.00%">
                  <c:v>8.9053591324825213E-3</c:v>
                </c:pt>
                <c:pt idx="17" formatCode="0.00%">
                  <c:v>9.2463067331872463E-3</c:v>
                </c:pt>
                <c:pt idx="18" formatCode="0.00%">
                  <c:v>9.561032591519884E-3</c:v>
                </c:pt>
                <c:pt idx="19" formatCode="0.00%">
                  <c:v>9.7599588387786203E-3</c:v>
                </c:pt>
                <c:pt idx="20" formatCode="0.00%">
                  <c:v>1.0285423436827063E-2</c:v>
                </c:pt>
                <c:pt idx="21" formatCode="0.00%">
                  <c:v>1.1188637798844719E-2</c:v>
                </c:pt>
                <c:pt idx="22" formatCode="0.00%">
                  <c:v>1.1993692376753877E-2</c:v>
                </c:pt>
                <c:pt idx="23" formatCode="0.00%">
                  <c:v>1.2669053755102971E-2</c:v>
                </c:pt>
                <c:pt idx="24" formatCode="0.00%">
                  <c:v>1.3092180096571777E-2</c:v>
                </c:pt>
                <c:pt idx="25" formatCode="0.00%">
                  <c:v>1.3866919357726975E-2</c:v>
                </c:pt>
                <c:pt idx="26" formatCode="0.00%">
                  <c:v>1.4018017884802354E-2</c:v>
                </c:pt>
                <c:pt idx="27" formatCode="0.00%">
                  <c:v>1.4424151385810328E-2</c:v>
                </c:pt>
                <c:pt idx="28" formatCode="0.00%">
                  <c:v>1.4874424414973201E-2</c:v>
                </c:pt>
                <c:pt idx="29" formatCode="0.00%">
                  <c:v>1.5445028033541015E-2</c:v>
                </c:pt>
                <c:pt idx="30" formatCode="0.00%">
                  <c:v>1.6272002470452823E-2</c:v>
                </c:pt>
                <c:pt idx="31" formatCode="0.00%">
                  <c:v>1.696615386736618E-2</c:v>
                </c:pt>
                <c:pt idx="32" formatCode="0.00%">
                  <c:v>1.7636310855347417E-2</c:v>
                </c:pt>
                <c:pt idx="33" formatCode="0.00%">
                  <c:v>1.8394943082608049E-2</c:v>
                </c:pt>
                <c:pt idx="34" formatCode="0.00%">
                  <c:v>1.8302226363115365E-2</c:v>
                </c:pt>
                <c:pt idx="35" formatCode="0.00%">
                  <c:v>1.8361324033714991E-2</c:v>
                </c:pt>
                <c:pt idx="36" formatCode="0.00%">
                  <c:v>1.8280591792642381E-2</c:v>
                </c:pt>
                <c:pt idx="37" formatCode="0.00%">
                  <c:v>1.8489361771484268E-2</c:v>
                </c:pt>
                <c:pt idx="38" formatCode="0.00%">
                  <c:v>1.9198381116473626E-2</c:v>
                </c:pt>
                <c:pt idx="39" formatCode="0.00%">
                  <c:v>1.9807953991116588E-2</c:v>
                </c:pt>
                <c:pt idx="40" formatCode="0.00%">
                  <c:v>1.9865313429792874E-2</c:v>
                </c:pt>
                <c:pt idx="41" formatCode="0.00%">
                  <c:v>1.9821178241626866E-2</c:v>
                </c:pt>
              </c:numCache>
            </c:numRef>
          </c:val>
          <c:smooth val="1"/>
          <c:extLst>
            <c:ext xmlns:c16="http://schemas.microsoft.com/office/drawing/2014/chart" uri="{C3380CC4-5D6E-409C-BE32-E72D297353CC}">
              <c16:uniqueId val="{00000001-2894-45FD-934C-12ACDC7D9675}"/>
            </c:ext>
          </c:extLst>
        </c:ser>
        <c:ser>
          <c:idx val="2"/>
          <c:order val="2"/>
          <c:tx>
            <c:v>Medicaid</c:v>
          </c:tx>
          <c:spPr>
            <a:ln>
              <a:solidFill>
                <a:sysClr val="windowText" lastClr="000000"/>
              </a:solidFill>
              <a:prstDash val="sysDash"/>
            </a:ln>
          </c:spPr>
          <c:marker>
            <c:symbol val="none"/>
          </c:marker>
          <c:cat>
            <c:numRef>
              <c:f>Medicare!$A$7:$A$48</c:f>
              <c:numCache>
                <c:formatCode>General</c:formatCode>
                <c:ptCount val="42"/>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numCache>
            </c:numRef>
          </c:cat>
          <c:val>
            <c:numRef>
              <c:f>Medicaid!$F$2:$F$43</c:f>
              <c:numCache>
                <c:formatCode>0.00%</c:formatCode>
                <c:ptCount val="42"/>
                <c:pt idx="0">
                  <c:v>8.387963562907344E-2</c:v>
                </c:pt>
                <c:pt idx="1">
                  <c:v>9.2596350320184609E-2</c:v>
                </c:pt>
                <c:pt idx="2">
                  <c:v>0.1003581882966884</c:v>
                </c:pt>
                <c:pt idx="3">
                  <c:v>0.10189699638380724</c:v>
                </c:pt>
                <c:pt idx="4">
                  <c:v>0.10463916343706285</c:v>
                </c:pt>
                <c:pt idx="5">
                  <c:v>0.10366919573735806</c:v>
                </c:pt>
                <c:pt idx="6">
                  <c:v>9.8676909944515584E-2</c:v>
                </c:pt>
                <c:pt idx="7">
                  <c:v>9.562107040501211E-2</c:v>
                </c:pt>
                <c:pt idx="8">
                  <c:v>9.4872785716167682E-2</c:v>
                </c:pt>
                <c:pt idx="9">
                  <c:v>9.5579346512093086E-2</c:v>
                </c:pt>
                <c:pt idx="10">
                  <c:v>9.3040984030182433E-2</c:v>
                </c:pt>
                <c:pt idx="11">
                  <c:v>9.1990422821341233E-2</c:v>
                </c:pt>
                <c:pt idx="12">
                  <c:v>9.1208726115727654E-2</c:v>
                </c:pt>
                <c:pt idx="13">
                  <c:v>9.1476353023072471E-2</c:v>
                </c:pt>
                <c:pt idx="14">
                  <c:v>9.3558721966665426E-2</c:v>
                </c:pt>
                <c:pt idx="15">
                  <c:v>9.5175532528294429E-2</c:v>
                </c:pt>
                <c:pt idx="16">
                  <c:v>9.3489945759751211E-2</c:v>
                </c:pt>
                <c:pt idx="17">
                  <c:v>9.5054620727575589E-2</c:v>
                </c:pt>
                <c:pt idx="18">
                  <c:v>0.10103091133842455</c:v>
                </c:pt>
                <c:pt idx="19">
                  <c:v>0.11192685967585538</c:v>
                </c:pt>
                <c:pt idx="20">
                  <c:v>0.12108374769977683</c:v>
                </c:pt>
                <c:pt idx="21">
                  <c:v>0.12952165474064289</c:v>
                </c:pt>
                <c:pt idx="22">
                  <c:v>0.13448973092845606</c:v>
                </c:pt>
                <c:pt idx="23">
                  <c:v>0.13791137364015782</c:v>
                </c:pt>
                <c:pt idx="24">
                  <c:v>0.13603664002531055</c:v>
                </c:pt>
                <c:pt idx="25">
                  <c:v>0.13009983286575538</c:v>
                </c:pt>
                <c:pt idx="26">
                  <c:v>0.15026856777408515</c:v>
                </c:pt>
                <c:pt idx="27">
                  <c:v>0.14764879371301912</c:v>
                </c:pt>
                <c:pt idx="28">
                  <c:v>0.15573841930188981</c:v>
                </c:pt>
                <c:pt idx="29">
                  <c:v>0.16360459594133867</c:v>
                </c:pt>
                <c:pt idx="30">
                  <c:v>0.17310364672524634</c:v>
                </c:pt>
                <c:pt idx="31">
                  <c:v>0.17914424677791296</c:v>
                </c:pt>
                <c:pt idx="32">
                  <c:v>0.18784515291747067</c:v>
                </c:pt>
                <c:pt idx="33">
                  <c:v>0.19505881238240907</c:v>
                </c:pt>
                <c:pt idx="34">
                  <c:v>0.19348546647049558</c:v>
                </c:pt>
                <c:pt idx="35">
                  <c:v>0.18864260318493117</c:v>
                </c:pt>
                <c:pt idx="36">
                  <c:v>0.19304949472694208</c:v>
                </c:pt>
                <c:pt idx="37">
                  <c:v>0.20359812368183433</c:v>
                </c:pt>
                <c:pt idx="38">
                  <c:v>0.21193538689312072</c:v>
                </c:pt>
                <c:pt idx="39">
                  <c:v>0.22201789519628232</c:v>
                </c:pt>
                <c:pt idx="40">
                  <c:v>0.22086941009321023</c:v>
                </c:pt>
                <c:pt idx="41">
                  <c:v>0.23340506867550256</c:v>
                </c:pt>
              </c:numCache>
            </c:numRef>
          </c:val>
          <c:smooth val="1"/>
          <c:extLst>
            <c:ext xmlns:c16="http://schemas.microsoft.com/office/drawing/2014/chart" uri="{C3380CC4-5D6E-409C-BE32-E72D297353CC}">
              <c16:uniqueId val="{00000002-2894-45FD-934C-12ACDC7D9675}"/>
            </c:ext>
          </c:extLst>
        </c:ser>
        <c:dLbls>
          <c:showLegendKey val="0"/>
          <c:showVal val="0"/>
          <c:showCatName val="0"/>
          <c:showSerName val="0"/>
          <c:showPercent val="0"/>
          <c:showBubbleSize val="0"/>
        </c:dLbls>
        <c:marker val="1"/>
        <c:smooth val="0"/>
        <c:axId val="349037432"/>
        <c:axId val="349037824"/>
      </c:lineChart>
      <c:catAx>
        <c:axId val="34903743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49037824"/>
        <c:crosses val="autoZero"/>
        <c:auto val="1"/>
        <c:lblAlgn val="ctr"/>
        <c:lblOffset val="100"/>
        <c:tickLblSkip val="3"/>
        <c:noMultiLvlLbl val="0"/>
      </c:catAx>
      <c:valAx>
        <c:axId val="349037824"/>
        <c:scaling>
          <c:orientation val="minMax"/>
        </c:scaling>
        <c:delete val="0"/>
        <c:axPos val="l"/>
        <c:majorGridlines/>
        <c:title>
          <c:tx>
            <c:rich>
              <a:bodyPr rot="-5400000" vert="horz"/>
              <a:lstStyle/>
              <a:p>
                <a:pPr>
                  <a:defRPr/>
                </a:pPr>
                <a:r>
                  <a:rPr lang="en-US"/>
                  <a:t>Percent</a:t>
                </a:r>
              </a:p>
            </c:rich>
          </c:tx>
          <c:overlay val="0"/>
        </c:title>
        <c:numFmt formatCode="0%" sourceLinked="0"/>
        <c:majorTickMark val="out"/>
        <c:minorTickMark val="none"/>
        <c:tickLblPos val="nextTo"/>
        <c:crossAx val="349037432"/>
        <c:crosses val="autoZero"/>
        <c:crossBetween val="between"/>
      </c:valAx>
    </c:plotArea>
    <c:legend>
      <c:legendPos val="b"/>
      <c:overlay val="0"/>
    </c:legend>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200"/>
            </a:pPr>
            <a:r>
              <a:rPr lang="en-US" sz="1200"/>
              <a:t>Fig. 10. Average Annual Medicare and Medicaid Benefits per Recipient, 1974–2013</a:t>
            </a:r>
          </a:p>
        </c:rich>
      </c:tx>
      <c:overlay val="0"/>
    </c:title>
    <c:autoTitleDeleted val="0"/>
    <c:plotArea>
      <c:layout/>
      <c:lineChart>
        <c:grouping val="standard"/>
        <c:varyColors val="0"/>
        <c:ser>
          <c:idx val="0"/>
          <c:order val="0"/>
          <c:tx>
            <c:v>Medicaid</c:v>
          </c:tx>
          <c:spPr>
            <a:ln cmpd="sng">
              <a:solidFill>
                <a:sysClr val="windowText" lastClr="000000"/>
              </a:solidFill>
              <a:prstDash val="sysDash"/>
            </a:ln>
          </c:spPr>
          <c:marker>
            <c:symbol val="none"/>
          </c:marker>
          <c:cat>
            <c:numRef>
              <c:f>Medicare!$A$7:$A$48</c:f>
              <c:numCache>
                <c:formatCode>General</c:formatCode>
                <c:ptCount val="42"/>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numCache>
            </c:numRef>
          </c:cat>
          <c:val>
            <c:numRef>
              <c:f>Medicaid!$E$2:$E$43</c:f>
              <c:numCache>
                <c:formatCode>_("$"* #,##0.00_);_("$"* \(#,##0.00\);_("$"* "-"??_);_(@_)</c:formatCode>
                <c:ptCount val="42"/>
                <c:pt idx="0">
                  <c:v>2027.0072555199999</c:v>
                </c:pt>
                <c:pt idx="1">
                  <c:v>2345.851067419962</c:v>
                </c:pt>
                <c:pt idx="2">
                  <c:v>2231.2242538983051</c:v>
                </c:pt>
                <c:pt idx="3">
                  <c:v>2447.9700471539659</c:v>
                </c:pt>
                <c:pt idx="4">
                  <c:v>2572.8936984705874</c:v>
                </c:pt>
                <c:pt idx="5">
                  <c:v>2776.3478302344824</c:v>
                </c:pt>
                <c:pt idx="6">
                  <c:v>2972.5665059999997</c:v>
                </c:pt>
                <c:pt idx="7">
                  <c:v>3101.7234443778807</c:v>
                </c:pt>
                <c:pt idx="8">
                  <c:v>3101.1837176446702</c:v>
                </c:pt>
                <c:pt idx="9">
                  <c:v>3224.2846930634778</c:v>
                </c:pt>
                <c:pt idx="10">
                  <c:v>3338.8322312998271</c:v>
                </c:pt>
                <c:pt idx="11">
                  <c:v>3572.6420043324929</c:v>
                </c:pt>
                <c:pt idx="12">
                  <c:v>3580.3352468543853</c:v>
                </c:pt>
                <c:pt idx="13">
                  <c:v>3781.2867309090902</c:v>
                </c:pt>
                <c:pt idx="14">
                  <c:v>3932.3261831578948</c:v>
                </c:pt>
                <c:pt idx="15">
                  <c:v>4060.0806757027226</c:v>
                </c:pt>
                <c:pt idx="16">
                  <c:v>4253.5260923816259</c:v>
                </c:pt>
                <c:pt idx="17">
                  <c:v>4425.0131078624399</c:v>
                </c:pt>
                <c:pt idx="18">
                  <c:v>4651.3425265259111</c:v>
                </c:pt>
                <c:pt idx="19">
                  <c:v>4735.7383898096987</c:v>
                </c:pt>
                <c:pt idx="20">
                  <c:v>4953.3234070633698</c:v>
                </c:pt>
                <c:pt idx="21">
                  <c:v>4982.9859978065724</c:v>
                </c:pt>
                <c:pt idx="22">
                  <c:v>4933.6462744118126</c:v>
                </c:pt>
                <c:pt idx="23">
                  <c:v>5142.4788941209281</c:v>
                </c:pt>
                <c:pt idx="24">
                  <c:v>5082.637877629063</c:v>
                </c:pt>
                <c:pt idx="25">
                  <c:v>5262.121968847352</c:v>
                </c:pt>
                <c:pt idx="26">
                  <c:v>5084.1178343558277</c:v>
                </c:pt>
                <c:pt idx="27">
                  <c:v>5195.9033553421368</c:v>
                </c:pt>
                <c:pt idx="28">
                  <c:v>5399.4488734030201</c:v>
                </c:pt>
                <c:pt idx="29">
                  <c:v>5411.7822868435906</c:v>
                </c:pt>
                <c:pt idx="30">
                  <c:v>5694.6520066703724</c:v>
                </c:pt>
                <c:pt idx="31">
                  <c:v>5772.3060271739132</c:v>
                </c:pt>
                <c:pt idx="32">
                  <c:v>5871.9375436739019</c:v>
                </c:pt>
                <c:pt idx="33">
                  <c:v>5794.6552329749093</c:v>
                </c:pt>
                <c:pt idx="34">
                  <c:v>5460.9338144841277</c:v>
                </c:pt>
                <c:pt idx="35">
                  <c:v>5556.2933173211404</c:v>
                </c:pt>
                <c:pt idx="36">
                  <c:v>5554.2364203006928</c:v>
                </c:pt>
                <c:pt idx="37">
                  <c:v>5666.7481693134514</c:v>
                </c:pt>
                <c:pt idx="38">
                  <c:v>5610.0349268077916</c:v>
                </c:pt>
                <c:pt idx="39">
                  <c:v>5577.2769506399518</c:v>
                </c:pt>
                <c:pt idx="40">
                  <c:v>5456.9812407989757</c:v>
                </c:pt>
                <c:pt idx="41">
                  <c:v>5148.5654820417494</c:v>
                </c:pt>
              </c:numCache>
            </c:numRef>
          </c:val>
          <c:smooth val="1"/>
          <c:extLst>
            <c:ext xmlns:c16="http://schemas.microsoft.com/office/drawing/2014/chart" uri="{C3380CC4-5D6E-409C-BE32-E72D297353CC}">
              <c16:uniqueId val="{00000000-698E-4132-AD77-137BB914C6C6}"/>
            </c:ext>
          </c:extLst>
        </c:ser>
        <c:ser>
          <c:idx val="1"/>
          <c:order val="1"/>
          <c:tx>
            <c:v>Medicaire Aged</c:v>
          </c:tx>
          <c:spPr>
            <a:ln>
              <a:solidFill>
                <a:sysClr val="windowText" lastClr="000000"/>
              </a:solidFill>
            </a:ln>
          </c:spPr>
          <c:marker>
            <c:symbol val="plus"/>
            <c:size val="5"/>
            <c:spPr>
              <a:solidFill>
                <a:sysClr val="windowText" lastClr="000000"/>
              </a:solidFill>
              <a:ln>
                <a:solidFill>
                  <a:schemeClr val="tx1"/>
                </a:solidFill>
              </a:ln>
            </c:spPr>
          </c:marker>
          <c:cat>
            <c:numRef>
              <c:f>Medicare!$A$7:$A$48</c:f>
              <c:numCache>
                <c:formatCode>General</c:formatCode>
                <c:ptCount val="42"/>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numCache>
            </c:numRef>
          </c:cat>
          <c:val>
            <c:numRef>
              <c:f>Medicare!$F$7:$F$48</c:f>
              <c:numCache>
                <c:formatCode>_("$"* #,##0.00_);_("$"* \(#,##0.00\);_("$"* "-"??_);_(@_)</c:formatCode>
                <c:ptCount val="42"/>
                <c:pt idx="3">
                  <c:v>4644.9791362363922</c:v>
                </c:pt>
                <c:pt idx="5">
                  <c:v>5201.2592262620683</c:v>
                </c:pt>
                <c:pt idx="6">
                  <c:v>5284.5626773333333</c:v>
                </c:pt>
                <c:pt idx="7">
                  <c:v>5208.6775401382492</c:v>
                </c:pt>
                <c:pt idx="8">
                  <c:v>5147.5625934213194</c:v>
                </c:pt>
                <c:pt idx="9">
                  <c:v>5271.366897221711</c:v>
                </c:pt>
                <c:pt idx="10">
                  <c:v>5983.4032418370889</c:v>
                </c:pt>
                <c:pt idx="11">
                  <c:v>6206.3661166414768</c:v>
                </c:pt>
                <c:pt idx="12">
                  <c:v>5958.1151436202745</c:v>
                </c:pt>
                <c:pt idx="13">
                  <c:v>6075.5753058585851</c:v>
                </c:pt>
                <c:pt idx="14">
                  <c:v>6197.5706456140351</c:v>
                </c:pt>
                <c:pt idx="15">
                  <c:v>6301.5618491537898</c:v>
                </c:pt>
                <c:pt idx="16">
                  <c:v>6358.2812425159009</c:v>
                </c:pt>
                <c:pt idx="17">
                  <c:v>6576.43233674983</c:v>
                </c:pt>
                <c:pt idx="18">
                  <c:v>6480.7256853230956</c:v>
                </c:pt>
                <c:pt idx="19">
                  <c:v>6788.1813396685075</c:v>
                </c:pt>
                <c:pt idx="20">
                  <c:v>7121.2459472801374</c:v>
                </c:pt>
                <c:pt idx="21">
                  <c:v>6984.6983217117768</c:v>
                </c:pt>
                <c:pt idx="22">
                  <c:v>7570.5676078705055</c:v>
                </c:pt>
                <c:pt idx="23">
                  <c:v>7882.2350914115714</c:v>
                </c:pt>
                <c:pt idx="24">
                  <c:v>8041.0982154238372</c:v>
                </c:pt>
                <c:pt idx="25">
                  <c:v>8559.7970591900303</c:v>
                </c:pt>
                <c:pt idx="26">
                  <c:v>8196.1613987730052</c:v>
                </c:pt>
                <c:pt idx="27">
                  <c:v>8006.2661764705881</c:v>
                </c:pt>
                <c:pt idx="28">
                  <c:v>8008.4493728223006</c:v>
                </c:pt>
                <c:pt idx="30">
                  <c:v>8845.9208504724847</c:v>
                </c:pt>
                <c:pt idx="31">
                  <c:v>9101.6414402173923</c:v>
                </c:pt>
                <c:pt idx="32">
                  <c:v>9593.5880995235566</c:v>
                </c:pt>
                <c:pt idx="33">
                  <c:v>9827.0371530977973</c:v>
                </c:pt>
                <c:pt idx="34">
                  <c:v>9888.622787698414</c:v>
                </c:pt>
                <c:pt idx="35">
                  <c:v>10163.895501152683</c:v>
                </c:pt>
                <c:pt idx="36">
                  <c:v>10326.789923967619</c:v>
                </c:pt>
                <c:pt idx="37">
                  <c:v>10991.461305042953</c:v>
                </c:pt>
                <c:pt idx="38">
                  <c:v>10792.369822430934</c:v>
                </c:pt>
                <c:pt idx="39">
                  <c:v>10843.068245168692</c:v>
                </c:pt>
                <c:pt idx="40">
                  <c:v>10553.119210432329</c:v>
                </c:pt>
                <c:pt idx="41">
                  <c:v>10300.179256257592</c:v>
                </c:pt>
              </c:numCache>
            </c:numRef>
          </c:val>
          <c:smooth val="1"/>
          <c:extLst>
            <c:ext xmlns:c16="http://schemas.microsoft.com/office/drawing/2014/chart" uri="{C3380CC4-5D6E-409C-BE32-E72D297353CC}">
              <c16:uniqueId val="{00000001-698E-4132-AD77-137BB914C6C6}"/>
            </c:ext>
          </c:extLst>
        </c:ser>
        <c:ser>
          <c:idx val="2"/>
          <c:order val="2"/>
          <c:tx>
            <c:v>Medicaire Disabled</c:v>
          </c:tx>
          <c:spPr>
            <a:ln>
              <a:solidFill>
                <a:sysClr val="windowText" lastClr="000000"/>
              </a:solidFill>
            </a:ln>
          </c:spPr>
          <c:marker>
            <c:symbol val="none"/>
          </c:marker>
          <c:cat>
            <c:numRef>
              <c:f>Medicare!$A$7:$A$48</c:f>
              <c:numCache>
                <c:formatCode>General</c:formatCode>
                <c:ptCount val="42"/>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numCache>
            </c:numRef>
          </c:cat>
          <c:val>
            <c:numRef>
              <c:f>Medicare!$J$7:$J$48</c:f>
              <c:numCache>
                <c:formatCode>_("$"* #,##0.00_);_("$"* \(#,##0.00\);_("$"* "-"??_);_(@_)</c:formatCode>
                <c:ptCount val="42"/>
                <c:pt idx="2">
                  <c:v>6352.9912089491518</c:v>
                </c:pt>
                <c:pt idx="3">
                  <c:v>6815.5712823639187</c:v>
                </c:pt>
                <c:pt idx="4">
                  <c:v>7252.3961532941157</c:v>
                </c:pt>
                <c:pt idx="5">
                  <c:v>7376.2602690758613</c:v>
                </c:pt>
                <c:pt idx="6">
                  <c:v>7378.7884086666663</c:v>
                </c:pt>
                <c:pt idx="7">
                  <c:v>7387.3854905529961</c:v>
                </c:pt>
                <c:pt idx="8">
                  <c:v>7311.7807022131974</c:v>
                </c:pt>
                <c:pt idx="9">
                  <c:v>7503.363651628335</c:v>
                </c:pt>
                <c:pt idx="10">
                  <c:v>8416.9973442980936</c:v>
                </c:pt>
                <c:pt idx="11">
                  <c:v>8695.0927823341717</c:v>
                </c:pt>
                <c:pt idx="12">
                  <c:v>8247.0699293000816</c:v>
                </c:pt>
                <c:pt idx="13">
                  <c:v>8479.8489515151505</c:v>
                </c:pt>
                <c:pt idx="14">
                  <c:v>8706.8309557894736</c:v>
                </c:pt>
                <c:pt idx="15">
                  <c:v>8572.2072757910228</c:v>
                </c:pt>
                <c:pt idx="16">
                  <c:v>10591.800156664311</c:v>
                </c:pt>
                <c:pt idx="17">
                  <c:v>8649.5834304248128</c:v>
                </c:pt>
                <c:pt idx="18">
                  <c:v>8518.4049463595638</c:v>
                </c:pt>
                <c:pt idx="19">
                  <c:v>8811.080233517494</c:v>
                </c:pt>
                <c:pt idx="20">
                  <c:v>9154.2005472499477</c:v>
                </c:pt>
                <c:pt idx="21">
                  <c:v>8989.686770533357</c:v>
                </c:pt>
                <c:pt idx="22">
                  <c:v>9616.5374613899385</c:v>
                </c:pt>
                <c:pt idx="23">
                  <c:v>9797.2687599259498</c:v>
                </c:pt>
                <c:pt idx="24">
                  <c:v>9828.8470681963026</c:v>
                </c:pt>
                <c:pt idx="25">
                  <c:v>9429.9349408099679</c:v>
                </c:pt>
                <c:pt idx="26">
                  <c:v>9093.6149325153365</c:v>
                </c:pt>
                <c:pt idx="27">
                  <c:v>8756.4540276110456</c:v>
                </c:pt>
                <c:pt idx="28">
                  <c:v>8649.0153542392582</c:v>
                </c:pt>
                <c:pt idx="29">
                  <c:v>9102.0591191417279</c:v>
                </c:pt>
                <c:pt idx="30">
                  <c:v>6101.2248971650915</c:v>
                </c:pt>
                <c:pt idx="31">
                  <c:v>9694.695391304349</c:v>
                </c:pt>
                <c:pt idx="32">
                  <c:v>10211.357030174695</c:v>
                </c:pt>
                <c:pt idx="33">
                  <c:v>10378.505074244749</c:v>
                </c:pt>
                <c:pt idx="34">
                  <c:v>10362.976101190477</c:v>
                </c:pt>
                <c:pt idx="35">
                  <c:v>10464.143116204144</c:v>
                </c:pt>
                <c:pt idx="36">
                  <c:v>10682.999860661486</c:v>
                </c:pt>
                <c:pt idx="37">
                  <c:v>11567.404168045605</c:v>
                </c:pt>
                <c:pt idx="38">
                  <c:v>11593.493231096598</c:v>
                </c:pt>
                <c:pt idx="39">
                  <c:v>11298.721248871918</c:v>
                </c:pt>
                <c:pt idx="40">
                  <c:v>11285.115560511163</c:v>
                </c:pt>
                <c:pt idx="41">
                  <c:v>11107.976682392029</c:v>
                </c:pt>
              </c:numCache>
            </c:numRef>
          </c:val>
          <c:smooth val="1"/>
          <c:extLst>
            <c:ext xmlns:c16="http://schemas.microsoft.com/office/drawing/2014/chart" uri="{C3380CC4-5D6E-409C-BE32-E72D297353CC}">
              <c16:uniqueId val="{00000002-698E-4132-AD77-137BB914C6C6}"/>
            </c:ext>
          </c:extLst>
        </c:ser>
        <c:dLbls>
          <c:showLegendKey val="0"/>
          <c:showVal val="0"/>
          <c:showCatName val="0"/>
          <c:showSerName val="0"/>
          <c:showPercent val="0"/>
          <c:showBubbleSize val="0"/>
        </c:dLbls>
        <c:smooth val="0"/>
        <c:axId val="349038608"/>
        <c:axId val="349039000"/>
      </c:lineChart>
      <c:catAx>
        <c:axId val="34903860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49039000"/>
        <c:crosses val="autoZero"/>
        <c:auto val="1"/>
        <c:lblAlgn val="ctr"/>
        <c:lblOffset val="100"/>
        <c:tickLblSkip val="3"/>
        <c:noMultiLvlLbl val="0"/>
      </c:catAx>
      <c:valAx>
        <c:axId val="349039000"/>
        <c:scaling>
          <c:orientation val="minMax"/>
        </c:scaling>
        <c:delete val="0"/>
        <c:axPos val="l"/>
        <c:majorGridlines/>
        <c:title>
          <c:tx>
            <c:rich>
              <a:bodyPr rot="-5400000" vert="horz"/>
              <a:lstStyle/>
              <a:p>
                <a:pPr>
                  <a:defRPr/>
                </a:pPr>
                <a:r>
                  <a:rPr lang="en-US"/>
                  <a:t>Real 2015 Dollars</a:t>
                </a:r>
              </a:p>
            </c:rich>
          </c:tx>
          <c:overlay val="0"/>
        </c:title>
        <c:numFmt formatCode="_(&quot;$&quot;* #,##0_);_(&quot;$&quot;* \(#,##0\);_(&quot;$&quot;* &quot;-&quot;_);_(@_)" sourceLinked="0"/>
        <c:majorTickMark val="out"/>
        <c:minorTickMark val="none"/>
        <c:tickLblPos val="nextTo"/>
        <c:crossAx val="349038608"/>
        <c:crosses val="autoZero"/>
        <c:crossBetween val="between"/>
      </c:valAx>
    </c:plotArea>
    <c:legend>
      <c:legendPos val="b"/>
      <c:overlay val="0"/>
    </c:legend>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pPr>
            <a:r>
              <a:rPr lang="en-US" sz="1400"/>
              <a:t>Fig. 11. Average Pell Grant Award per Recipient, 1973–2013</a:t>
            </a:r>
          </a:p>
        </c:rich>
      </c:tx>
      <c:overlay val="0"/>
    </c:title>
    <c:autoTitleDeleted val="0"/>
    <c:plotArea>
      <c:layout/>
      <c:lineChart>
        <c:grouping val="standard"/>
        <c:varyColors val="0"/>
        <c:ser>
          <c:idx val="2"/>
          <c:order val="0"/>
          <c:tx>
            <c:v>Pell Grant</c:v>
          </c:tx>
          <c:spPr>
            <a:ln>
              <a:solidFill>
                <a:sysClr val="windowText" lastClr="000000"/>
              </a:solidFill>
            </a:ln>
          </c:spPr>
          <c:marker>
            <c:symbol val="none"/>
          </c:marker>
          <c:cat>
            <c:numRef>
              <c:f>Pell!$A$2:$A$42</c:f>
              <c:numCache>
                <c:formatCode>General</c:formatCode>
                <c:ptCount val="41"/>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numCache>
            </c:numRef>
          </c:cat>
          <c:val>
            <c:numRef>
              <c:f>Pell!$C$2:$C$42</c:f>
              <c:numCache>
                <c:formatCode>_("$"* #,##0.00_);_("$"* \(#,##0.00\);_("$"* "-"??_);_(@_)</c:formatCode>
                <c:ptCount val="41"/>
                <c:pt idx="0">
                  <c:v>1441.5897010259371</c:v>
                </c:pt>
                <c:pt idx="1">
                  <c:v>3032.6218166058648</c:v>
                </c:pt>
                <c:pt idx="2">
                  <c:v>3350.0460616749497</c:v>
                </c:pt>
                <c:pt idx="3">
                  <c:v>3159.801771650084</c:v>
                </c:pt>
                <c:pt idx="4">
                  <c:v>2959.8796293659357</c:v>
                </c:pt>
                <c:pt idx="5">
                  <c:v>2954.4055480172565</c:v>
                </c:pt>
                <c:pt idx="6">
                  <c:v>3029.37344281592</c:v>
                </c:pt>
                <c:pt idx="7">
                  <c:v>2533.6230512904854</c:v>
                </c:pt>
                <c:pt idx="8">
                  <c:v>2210.8848945519949</c:v>
                </c:pt>
                <c:pt idx="9">
                  <c:v>2353.8082625598149</c:v>
                </c:pt>
                <c:pt idx="10">
                  <c:v>2409.8773092930346</c:v>
                </c:pt>
                <c:pt idx="11">
                  <c:v>2531.1818798154814</c:v>
                </c:pt>
                <c:pt idx="12">
                  <c:v>2812.5795762583848</c:v>
                </c:pt>
                <c:pt idx="13">
                  <c:v>2809.4116081171965</c:v>
                </c:pt>
                <c:pt idx="14">
                  <c:v>2714.1228436414863</c:v>
                </c:pt>
                <c:pt idx="15">
                  <c:v>2799.8119164434502</c:v>
                </c:pt>
                <c:pt idx="16">
                  <c:v>2745.451324392056</c:v>
                </c:pt>
                <c:pt idx="17">
                  <c:v>2625.3933856690255</c:v>
                </c:pt>
                <c:pt idx="18">
                  <c:v>2658.8598969272739</c:v>
                </c:pt>
                <c:pt idx="19">
                  <c:v>2603.5090223729385</c:v>
                </c:pt>
                <c:pt idx="20">
                  <c:v>2466.2271402537767</c:v>
                </c:pt>
                <c:pt idx="21">
                  <c:v>2398.8019186657957</c:v>
                </c:pt>
                <c:pt idx="22">
                  <c:v>2352.9354252695148</c:v>
                </c:pt>
                <c:pt idx="23">
                  <c:v>2378.8496681011147</c:v>
                </c:pt>
                <c:pt idx="24">
                  <c:v>2501.3767149773325</c:v>
                </c:pt>
                <c:pt idx="25">
                  <c:v>2724.4834953744535</c:v>
                </c:pt>
                <c:pt idx="26">
                  <c:v>2721.2277032785373</c:v>
                </c:pt>
                <c:pt idx="27">
                  <c:v>2804.7094002437289</c:v>
                </c:pt>
                <c:pt idx="28">
                  <c:v>3071.3675004376137</c:v>
                </c:pt>
                <c:pt idx="29">
                  <c:v>3205.5206815924694</c:v>
                </c:pt>
                <c:pt idx="30">
                  <c:v>3180.7859507061657</c:v>
                </c:pt>
                <c:pt idx="31">
                  <c:v>3104.1061649923149</c:v>
                </c:pt>
                <c:pt idx="32">
                  <c:v>2976.8488011074305</c:v>
                </c:pt>
                <c:pt idx="33">
                  <c:v>2913.7399958656106</c:v>
                </c:pt>
                <c:pt idx="34">
                  <c:v>3022.7709373751259</c:v>
                </c:pt>
                <c:pt idx="35">
                  <c:v>3266.2460725800615</c:v>
                </c:pt>
                <c:pt idx="36">
                  <c:v>4088.4266660315584</c:v>
                </c:pt>
                <c:pt idx="37">
                  <c:v>4160.6694288454237</c:v>
                </c:pt>
                <c:pt idx="38">
                  <c:v>3741.0224593365674</c:v>
                </c:pt>
                <c:pt idx="39">
                  <c:v>3689.6157086485646</c:v>
                </c:pt>
                <c:pt idx="40">
                  <c:v>3692.1100260680664</c:v>
                </c:pt>
              </c:numCache>
            </c:numRef>
          </c:val>
          <c:smooth val="1"/>
          <c:extLst>
            <c:ext xmlns:c16="http://schemas.microsoft.com/office/drawing/2014/chart" uri="{C3380CC4-5D6E-409C-BE32-E72D297353CC}">
              <c16:uniqueId val="{00000000-0625-4B14-8E66-996D6FFFA7A1}"/>
            </c:ext>
          </c:extLst>
        </c:ser>
        <c:dLbls>
          <c:showLegendKey val="0"/>
          <c:showVal val="0"/>
          <c:showCatName val="0"/>
          <c:showSerName val="0"/>
          <c:showPercent val="0"/>
          <c:showBubbleSize val="0"/>
        </c:dLbls>
        <c:smooth val="0"/>
        <c:axId val="349039784"/>
        <c:axId val="349040176"/>
      </c:lineChart>
      <c:catAx>
        <c:axId val="349039784"/>
        <c:scaling>
          <c:orientation val="minMax"/>
        </c:scaling>
        <c:delete val="0"/>
        <c:axPos val="b"/>
        <c:title>
          <c:tx>
            <c:rich>
              <a:bodyPr/>
              <a:lstStyle/>
              <a:p>
                <a:pPr>
                  <a:defRPr/>
                </a:pPr>
                <a:r>
                  <a:rPr lang="en-US"/>
                  <a:t>Year</a:t>
                </a:r>
              </a:p>
            </c:rich>
          </c:tx>
          <c:overlay val="0"/>
        </c:title>
        <c:numFmt formatCode="General" sourceLinked="1"/>
        <c:majorTickMark val="none"/>
        <c:minorTickMark val="none"/>
        <c:tickLblPos val="nextTo"/>
        <c:crossAx val="349040176"/>
        <c:crosses val="autoZero"/>
        <c:auto val="1"/>
        <c:lblAlgn val="ctr"/>
        <c:lblOffset val="100"/>
        <c:noMultiLvlLbl val="0"/>
      </c:catAx>
      <c:valAx>
        <c:axId val="349040176"/>
        <c:scaling>
          <c:orientation val="minMax"/>
        </c:scaling>
        <c:delete val="0"/>
        <c:axPos val="l"/>
        <c:title>
          <c:tx>
            <c:rich>
              <a:bodyPr rot="-5400000" vert="horz"/>
              <a:lstStyle/>
              <a:p>
                <a:pPr>
                  <a:defRPr/>
                </a:pPr>
                <a:r>
                  <a:rPr lang="en-US"/>
                  <a:t>Real 2015</a:t>
                </a:r>
                <a:r>
                  <a:rPr lang="en-US" baseline="0"/>
                  <a:t> Dollars</a:t>
                </a:r>
                <a:endParaRPr lang="en-US"/>
              </a:p>
            </c:rich>
          </c:tx>
          <c:overlay val="0"/>
        </c:title>
        <c:numFmt formatCode="_(&quot;$&quot;* #,##0_);_(&quot;$&quot;* \(#,##0\);_(&quot;$&quot;* &quot;-&quot;_);_(@_)" sourceLinked="0"/>
        <c:majorTickMark val="none"/>
        <c:minorTickMark val="none"/>
        <c:tickLblPos val="nextTo"/>
        <c:crossAx val="349039784"/>
        <c:crosses val="autoZero"/>
        <c:crossBetween val="between"/>
      </c:valAx>
    </c:plotArea>
    <c:plotVisOnly val="1"/>
    <c:dispBlanksAs val="span"/>
    <c:showDLblsOverMax val="0"/>
  </c:chart>
  <c:printSettings>
    <c:headerFooter/>
    <c:pageMargins b="0.75000000000000411" l="0.70000000000000062" r="0.70000000000000062" t="0.750000000000004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n-US" sz="1600"/>
              <a:t>Fig. 12. Claimants of Selected Tax Expenditure as Percentage of Individual Tax Returns Filed, 1979–2012</a:t>
            </a:r>
          </a:p>
        </c:rich>
      </c:tx>
      <c:overlay val="0"/>
    </c:title>
    <c:autoTitleDeleted val="0"/>
    <c:plotArea>
      <c:layout/>
      <c:lineChart>
        <c:grouping val="standard"/>
        <c:varyColors val="0"/>
        <c:ser>
          <c:idx val="0"/>
          <c:order val="0"/>
          <c:tx>
            <c:v>Mortgage</c:v>
          </c:tx>
          <c:spPr>
            <a:ln>
              <a:solidFill>
                <a:schemeClr val="tx1"/>
              </a:solidFill>
              <a:prstDash val="sysDash"/>
            </a:ln>
          </c:spPr>
          <c:marker>
            <c:symbol val="none"/>
          </c:marker>
          <c:cat>
            <c:numRef>
              <c:f>EarnedIncome!$A$8:$A$41</c:f>
              <c:numCache>
                <c:formatCode>General</c:formatCode>
                <c:ptCount val="3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numCache>
            </c:numRef>
          </c:cat>
          <c:val>
            <c:numRef>
              <c:f>Mortgage!$G$2:$G$35</c:f>
              <c:numCache>
                <c:formatCode>0.00%</c:formatCode>
                <c:ptCount val="34"/>
                <c:pt idx="0">
                  <c:v>0.18818909530282435</c:v>
                </c:pt>
                <c:pt idx="1">
                  <c:v>0.20430874741752039</c:v>
                </c:pt>
                <c:pt idx="2">
                  <c:v>0.2296217870770263</c:v>
                </c:pt>
                <c:pt idx="3">
                  <c:v>0.23034079108845465</c:v>
                </c:pt>
                <c:pt idx="4">
                  <c:v>0.2829497202063932</c:v>
                </c:pt>
                <c:pt idx="5">
                  <c:v>0.26699785798328624</c:v>
                </c:pt>
                <c:pt idx="6">
                  <c:v>0.22074562266378123</c:v>
                </c:pt>
                <c:pt idx="7">
                  <c:v>0.31413460138774324</c:v>
                </c:pt>
                <c:pt idx="8">
                  <c:v>0.27648697147556917</c:v>
                </c:pt>
                <c:pt idx="12">
                  <c:v>0.20969232110171707</c:v>
                </c:pt>
                <c:pt idx="13">
                  <c:v>0.22792130628053342</c:v>
                </c:pt>
                <c:pt idx="14">
                  <c:v>0.23969913265039006</c:v>
                </c:pt>
                <c:pt idx="15">
                  <c:v>0.2340977894310135</c:v>
                </c:pt>
                <c:pt idx="16">
                  <c:v>0.23557326295487996</c:v>
                </c:pt>
                <c:pt idx="17">
                  <c:v>0.24466768036825617</c:v>
                </c:pt>
                <c:pt idx="18">
                  <c:v>0.23268693535475649</c:v>
                </c:pt>
                <c:pt idx="19">
                  <c:v>0.23681785030175281</c:v>
                </c:pt>
                <c:pt idx="20">
                  <c:v>0.23863045759263149</c:v>
                </c:pt>
                <c:pt idx="21">
                  <c:v>0.24586951732773712</c:v>
                </c:pt>
                <c:pt idx="22">
                  <c:v>0.24629336016639394</c:v>
                </c:pt>
                <c:pt idx="23">
                  <c:v>0.25910917628643948</c:v>
                </c:pt>
                <c:pt idx="24">
                  <c:v>0.25680929925993623</c:v>
                </c:pt>
                <c:pt idx="25">
                  <c:v>0.28202462567850289</c:v>
                </c:pt>
                <c:pt idx="26">
                  <c:v>0.2840681645118362</c:v>
                </c:pt>
                <c:pt idx="27">
                  <c:v>0.25500966604557862</c:v>
                </c:pt>
                <c:pt idx="28">
                  <c:v>0.25366696655726723</c:v>
                </c:pt>
                <c:pt idx="29">
                  <c:v>0.25740858922086862</c:v>
                </c:pt>
                <c:pt idx="30">
                  <c:v>0.24650140713711113</c:v>
                </c:pt>
                <c:pt idx="31">
                  <c:v>0.23571640104738925</c:v>
                </c:pt>
                <c:pt idx="33">
                  <c:v>0.23530228070023396</c:v>
                </c:pt>
              </c:numCache>
            </c:numRef>
          </c:val>
          <c:smooth val="1"/>
          <c:extLst>
            <c:ext xmlns:c16="http://schemas.microsoft.com/office/drawing/2014/chart" uri="{C3380CC4-5D6E-409C-BE32-E72D297353CC}">
              <c16:uniqueId val="{00000000-3212-4DC7-A30E-AB0DB371F421}"/>
            </c:ext>
          </c:extLst>
        </c:ser>
        <c:ser>
          <c:idx val="1"/>
          <c:order val="1"/>
          <c:tx>
            <c:v>Child Care</c:v>
          </c:tx>
          <c:spPr>
            <a:ln>
              <a:solidFill>
                <a:schemeClr val="tx1"/>
              </a:solidFill>
              <a:prstDash val="lgDash"/>
            </a:ln>
          </c:spPr>
          <c:marker>
            <c:symbol val="none"/>
          </c:marker>
          <c:cat>
            <c:numRef>
              <c:f>EarnedIncome!$A$8:$A$41</c:f>
              <c:numCache>
                <c:formatCode>General</c:formatCode>
                <c:ptCount val="3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numCache>
            </c:numRef>
          </c:cat>
          <c:val>
            <c:numRef>
              <c:f>#REF!</c:f>
              <c:numCache>
                <c:formatCode>General</c:formatCode>
                <c:ptCount val="1"/>
                <c:pt idx="0">
                  <c:v>1</c:v>
                </c:pt>
              </c:numCache>
            </c:numRef>
          </c:val>
          <c:smooth val="1"/>
          <c:extLst>
            <c:ext xmlns:c16="http://schemas.microsoft.com/office/drawing/2014/chart" uri="{C3380CC4-5D6E-409C-BE32-E72D297353CC}">
              <c16:uniqueId val="{00000001-3212-4DC7-A30E-AB0DB371F421}"/>
            </c:ext>
          </c:extLst>
        </c:ser>
        <c:ser>
          <c:idx val="2"/>
          <c:order val="2"/>
          <c:tx>
            <c:v>Earned Income</c:v>
          </c:tx>
          <c:spPr>
            <a:ln>
              <a:solidFill>
                <a:schemeClr val="tx1"/>
              </a:solidFill>
            </a:ln>
          </c:spPr>
          <c:marker>
            <c:symbol val="none"/>
          </c:marker>
          <c:cat>
            <c:numRef>
              <c:f>EarnedIncome!$A$8:$A$41</c:f>
              <c:numCache>
                <c:formatCode>General</c:formatCode>
                <c:ptCount val="3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numCache>
            </c:numRef>
          </c:cat>
          <c:val>
            <c:numRef>
              <c:f>EarnedIncome!$G$8:$G$41</c:f>
              <c:numCache>
                <c:formatCode>0.00%</c:formatCode>
                <c:ptCount val="34"/>
                <c:pt idx="0">
                  <c:v>7.978941463309383E-2</c:v>
                </c:pt>
                <c:pt idx="1">
                  <c:v>7.2586313390556115E-2</c:v>
                </c:pt>
                <c:pt idx="2">
                  <c:v>6.1941800494779653E-2</c:v>
                </c:pt>
                <c:pt idx="3">
                  <c:v>6.2945131480957026E-2</c:v>
                </c:pt>
                <c:pt idx="4">
                  <c:v>5.9280946003467574E-2</c:v>
                </c:pt>
                <c:pt idx="5">
                  <c:v>5.4918090487635636E-2</c:v>
                </c:pt>
                <c:pt idx="6">
                  <c:v>6.4774739327168998E-2</c:v>
                </c:pt>
                <c:pt idx="7">
                  <c:v>5.2549856858653987E-2</c:v>
                </c:pt>
                <c:pt idx="8">
                  <c:v>0.10594788590227672</c:v>
                </c:pt>
                <c:pt idx="9">
                  <c:v>0.11037481314033616</c:v>
                </c:pt>
                <c:pt idx="10">
                  <c:v>9.3110151958336301E-2</c:v>
                </c:pt>
                <c:pt idx="11">
                  <c:v>9.4031675123332478E-2</c:v>
                </c:pt>
                <c:pt idx="12">
                  <c:v>9.9224265667218689E-2</c:v>
                </c:pt>
                <c:pt idx="13">
                  <c:v>0.11708991681704151</c:v>
                </c:pt>
                <c:pt idx="14">
                  <c:v>0.12218809444861346</c:v>
                </c:pt>
                <c:pt idx="15">
                  <c:v>0.15575757053034681</c:v>
                </c:pt>
                <c:pt idx="16">
                  <c:v>0.15572924596931093</c:v>
                </c:pt>
                <c:pt idx="17">
                  <c:v>0.1479921230401077</c:v>
                </c:pt>
                <c:pt idx="18">
                  <c:v>0.15139435722337488</c:v>
                </c:pt>
                <c:pt idx="19">
                  <c:v>0.15388992634506415</c:v>
                </c:pt>
                <c:pt idx="20">
                  <c:v>0.15305117298902157</c:v>
                </c:pt>
                <c:pt idx="21">
                  <c:v>0.14252532396510878</c:v>
                </c:pt>
                <c:pt idx="22">
                  <c:v>0.14964465497844054</c:v>
                </c:pt>
                <c:pt idx="23">
                  <c:v>0.14268532850333246</c:v>
                </c:pt>
                <c:pt idx="24">
                  <c:v>0.14710524916704892</c:v>
                </c:pt>
                <c:pt idx="25">
                  <c:v>0.15759376658948926</c:v>
                </c:pt>
                <c:pt idx="26">
                  <c:v>0.16592658814167563</c:v>
                </c:pt>
                <c:pt idx="27">
                  <c:v>0.16901652211470386</c:v>
                </c:pt>
                <c:pt idx="28">
                  <c:v>0.16838859320170849</c:v>
                </c:pt>
                <c:pt idx="29">
                  <c:v>0.17509231570707171</c:v>
                </c:pt>
                <c:pt idx="30">
                  <c:v>0.18292579589465685</c:v>
                </c:pt>
                <c:pt idx="31">
                  <c:v>0.19587513653926067</c:v>
                </c:pt>
                <c:pt idx="33">
                  <c:v>0.18498780557073699</c:v>
                </c:pt>
              </c:numCache>
            </c:numRef>
          </c:val>
          <c:smooth val="1"/>
          <c:extLst>
            <c:ext xmlns:c16="http://schemas.microsoft.com/office/drawing/2014/chart" uri="{C3380CC4-5D6E-409C-BE32-E72D297353CC}">
              <c16:uniqueId val="{00000002-3212-4DC7-A30E-AB0DB371F421}"/>
            </c:ext>
          </c:extLst>
        </c:ser>
        <c:dLbls>
          <c:showLegendKey val="0"/>
          <c:showVal val="0"/>
          <c:showCatName val="0"/>
          <c:showSerName val="0"/>
          <c:showPercent val="0"/>
          <c:showBubbleSize val="0"/>
        </c:dLbls>
        <c:smooth val="0"/>
        <c:axId val="353096920"/>
        <c:axId val="353097312"/>
      </c:lineChart>
      <c:catAx>
        <c:axId val="35309692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353097312"/>
        <c:crosses val="autoZero"/>
        <c:auto val="1"/>
        <c:lblAlgn val="ctr"/>
        <c:lblOffset val="100"/>
        <c:noMultiLvlLbl val="0"/>
      </c:catAx>
      <c:valAx>
        <c:axId val="353097312"/>
        <c:scaling>
          <c:orientation val="minMax"/>
        </c:scaling>
        <c:delete val="0"/>
        <c:axPos val="l"/>
        <c:majorGridlines/>
        <c:title>
          <c:tx>
            <c:rich>
              <a:bodyPr rot="-5400000" vert="horz"/>
              <a:lstStyle/>
              <a:p>
                <a:pPr>
                  <a:defRPr/>
                </a:pPr>
                <a:r>
                  <a:rPr lang="en-US"/>
                  <a:t>Percent</a:t>
                </a:r>
              </a:p>
            </c:rich>
          </c:tx>
          <c:overlay val="0"/>
        </c:title>
        <c:numFmt formatCode="0%" sourceLinked="0"/>
        <c:majorTickMark val="out"/>
        <c:minorTickMark val="none"/>
        <c:tickLblPos val="nextTo"/>
        <c:crossAx val="353096920"/>
        <c:crosses val="autoZero"/>
        <c:crossBetween val="between"/>
      </c:valAx>
    </c:plotArea>
    <c:legend>
      <c:legendPos val="b"/>
      <c:overlay val="0"/>
    </c:legend>
    <c:plotVisOnly val="1"/>
    <c:dispBlanksAs val="span"/>
    <c:showDLblsOverMax val="0"/>
  </c:chart>
  <c:printSettings>
    <c:headerFooter/>
    <c:pageMargins b="0.750000000000004" l="0.70000000000000062" r="0.70000000000000062" t="0.75000000000000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542925</xdr:colOff>
      <xdr:row>36</xdr:row>
      <xdr:rowOff>158750</xdr:rowOff>
    </xdr:from>
    <xdr:to>
      <xdr:col>11</xdr:col>
      <xdr:colOff>460375</xdr:colOff>
      <xdr:row>54</xdr:row>
      <xdr:rowOff>69850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463550</xdr:colOff>
      <xdr:row>55</xdr:row>
      <xdr:rowOff>50799</xdr:rowOff>
    </xdr:from>
    <xdr:to>
      <xdr:col>12</xdr:col>
      <xdr:colOff>317500</xdr:colOff>
      <xdr:row>72</xdr:row>
      <xdr:rowOff>47624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460375</xdr:colOff>
      <xdr:row>92</xdr:row>
      <xdr:rowOff>161925</xdr:rowOff>
    </xdr:from>
    <xdr:to>
      <xdr:col>12</xdr:col>
      <xdr:colOff>404091</xdr:colOff>
      <xdr:row>115</xdr:row>
      <xdr:rowOff>96</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476250</xdr:colOff>
      <xdr:row>115</xdr:row>
      <xdr:rowOff>85725</xdr:rowOff>
    </xdr:from>
    <xdr:to>
      <xdr:col>11</xdr:col>
      <xdr:colOff>96213</xdr:colOff>
      <xdr:row>131</xdr:row>
      <xdr:rowOff>171450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508000</xdr:colOff>
      <xdr:row>132</xdr:row>
      <xdr:rowOff>104775</xdr:rowOff>
    </xdr:from>
    <xdr:to>
      <xdr:col>10</xdr:col>
      <xdr:colOff>447675</xdr:colOff>
      <xdr:row>147</xdr:row>
      <xdr:rowOff>152400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444500</xdr:colOff>
      <xdr:row>149</xdr:row>
      <xdr:rowOff>69850</xdr:rowOff>
    </xdr:from>
    <xdr:to>
      <xdr:col>10</xdr:col>
      <xdr:colOff>412750</xdr:colOff>
      <xdr:row>169</xdr:row>
      <xdr:rowOff>88900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428625</xdr:colOff>
      <xdr:row>172</xdr:row>
      <xdr:rowOff>82550</xdr:rowOff>
    </xdr:from>
    <xdr:to>
      <xdr:col>12</xdr:col>
      <xdr:colOff>42333</xdr:colOff>
      <xdr:row>193</xdr:row>
      <xdr:rowOff>44450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492125</xdr:colOff>
      <xdr:row>194</xdr:row>
      <xdr:rowOff>120650</xdr:rowOff>
    </xdr:from>
    <xdr:to>
      <xdr:col>11</xdr:col>
      <xdr:colOff>21166</xdr:colOff>
      <xdr:row>212</xdr:row>
      <xdr:rowOff>44450</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428625</xdr:colOff>
      <xdr:row>213</xdr:row>
      <xdr:rowOff>149225</xdr:rowOff>
    </xdr:from>
    <xdr:to>
      <xdr:col>10</xdr:col>
      <xdr:colOff>542925</xdr:colOff>
      <xdr:row>232</xdr:row>
      <xdr:rowOff>111125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444500</xdr:colOff>
      <xdr:row>234</xdr:row>
      <xdr:rowOff>120650</xdr:rowOff>
    </xdr:from>
    <xdr:to>
      <xdr:col>11</xdr:col>
      <xdr:colOff>127000</xdr:colOff>
      <xdr:row>251</xdr:row>
      <xdr:rowOff>149226</xdr:rowOff>
    </xdr:to>
    <xdr:graphicFrame macro="">
      <xdr:nvGraphicFramePr>
        <xdr:cNvPr id="11" name="Chart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476249</xdr:colOff>
      <xdr:row>253</xdr:row>
      <xdr:rowOff>142874</xdr:rowOff>
    </xdr:from>
    <xdr:to>
      <xdr:col>13</xdr:col>
      <xdr:colOff>194732</xdr:colOff>
      <xdr:row>276</xdr:row>
      <xdr:rowOff>15875</xdr:rowOff>
    </xdr:to>
    <xdr:graphicFrame macro="">
      <xdr:nvGraphicFramePr>
        <xdr:cNvPr id="44" name="Chart 43">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571500</xdr:colOff>
      <xdr:row>3</xdr:row>
      <xdr:rowOff>15875</xdr:rowOff>
    </xdr:from>
    <xdr:to>
      <xdr:col>11</xdr:col>
      <xdr:colOff>569686</xdr:colOff>
      <xdr:row>19</xdr:row>
      <xdr:rowOff>187325</xdr:rowOff>
    </xdr:to>
    <xdr:graphicFrame macro="">
      <xdr:nvGraphicFramePr>
        <xdr:cNvPr id="57" name="Chart 56">
          <a:extLst>
            <a:ext uri="{FF2B5EF4-FFF2-40B4-BE49-F238E27FC236}">
              <a16:creationId xmlns:a16="http://schemas.microsoft.com/office/drawing/2014/main" id="{00000000-0008-0000-02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15875</xdr:colOff>
      <xdr:row>21</xdr:row>
      <xdr:rowOff>95250</xdr:rowOff>
    </xdr:from>
    <xdr:to>
      <xdr:col>11</xdr:col>
      <xdr:colOff>21004</xdr:colOff>
      <xdr:row>35</xdr:row>
      <xdr:rowOff>171450</xdr:rowOff>
    </xdr:to>
    <xdr:graphicFrame macro="">
      <xdr:nvGraphicFramePr>
        <xdr:cNvPr id="58" name="Chart 57">
          <a:extLst>
            <a:ext uri="{FF2B5EF4-FFF2-40B4-BE49-F238E27FC236}">
              <a16:creationId xmlns:a16="http://schemas.microsoft.com/office/drawing/2014/main" id="{00000000-0008-0000-02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460375</xdr:colOff>
      <xdr:row>73</xdr:row>
      <xdr:rowOff>0</xdr:rowOff>
    </xdr:from>
    <xdr:to>
      <xdr:col>12</xdr:col>
      <xdr:colOff>428625</xdr:colOff>
      <xdr:row>92</xdr:row>
      <xdr:rowOff>63500</xdr:rowOff>
    </xdr:to>
    <xdr:graphicFrame macro="">
      <xdr:nvGraphicFramePr>
        <xdr:cNvPr id="59" name="Chart 58">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278</xdr:row>
      <xdr:rowOff>0</xdr:rowOff>
    </xdr:from>
    <xdr:to>
      <xdr:col>13</xdr:col>
      <xdr:colOff>475897</xdr:colOff>
      <xdr:row>298</xdr:row>
      <xdr:rowOff>164393</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15394</xdr:colOff>
      <xdr:row>301</xdr:row>
      <xdr:rowOff>7697</xdr:rowOff>
    </xdr:from>
    <xdr:to>
      <xdr:col>14</xdr:col>
      <xdr:colOff>599945</xdr:colOff>
      <xdr:row>323</xdr:row>
      <xdr:rowOff>137218</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412749</xdr:colOff>
      <xdr:row>46</xdr:row>
      <xdr:rowOff>184149</xdr:rowOff>
    </xdr:from>
    <xdr:to>
      <xdr:col>23</xdr:col>
      <xdr:colOff>423332</xdr:colOff>
      <xdr:row>64</xdr:row>
      <xdr:rowOff>105832</xdr:rowOff>
    </xdr:to>
    <xdr:graphicFrame macro="">
      <xdr:nvGraphicFramePr>
        <xdr:cNvPr id="12" name="Chart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322791</xdr:colOff>
      <xdr:row>118</xdr:row>
      <xdr:rowOff>67733</xdr:rowOff>
    </xdr:from>
    <xdr:to>
      <xdr:col>24</xdr:col>
      <xdr:colOff>349250</xdr:colOff>
      <xdr:row>137</xdr:row>
      <xdr:rowOff>169333</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36B18-E3E0-4B9E-A271-A38E601AC588}">
  <dimension ref="A1:A9"/>
  <sheetViews>
    <sheetView tabSelected="1" workbookViewId="0">
      <selection activeCell="F16" sqref="F16"/>
    </sheetView>
  </sheetViews>
  <sheetFormatPr defaultRowHeight="15" x14ac:dyDescent="0.25"/>
  <sheetData>
    <row r="1" spans="1:1" x14ac:dyDescent="0.25">
      <c r="A1" t="s">
        <v>282</v>
      </c>
    </row>
    <row r="2" spans="1:1" x14ac:dyDescent="0.25">
      <c r="A2" t="s">
        <v>289</v>
      </c>
    </row>
    <row r="3" spans="1:1" x14ac:dyDescent="0.25">
      <c r="A3" t="s">
        <v>283</v>
      </c>
    </row>
    <row r="4" spans="1:1" x14ac:dyDescent="0.25">
      <c r="A4" t="s">
        <v>284</v>
      </c>
    </row>
    <row r="5" spans="1:1" x14ac:dyDescent="0.25">
      <c r="A5" t="s">
        <v>285</v>
      </c>
    </row>
    <row r="6" spans="1:1" x14ac:dyDescent="0.25">
      <c r="A6" t="s">
        <v>286</v>
      </c>
    </row>
    <row r="7" spans="1:1" x14ac:dyDescent="0.25">
      <c r="A7" t="s">
        <v>287</v>
      </c>
    </row>
    <row r="9" spans="1:1" x14ac:dyDescent="0.25">
      <c r="A9" t="s">
        <v>288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79"/>
  <sheetViews>
    <sheetView zoomScale="80" zoomScaleNormal="80" workbookViewId="0"/>
  </sheetViews>
  <sheetFormatPr defaultColWidth="9.140625" defaultRowHeight="15" x14ac:dyDescent="0.25"/>
  <cols>
    <col min="1" max="1" width="5.5703125" style="2" bestFit="1" customWidth="1"/>
    <col min="2" max="2" width="18.85546875" style="2" bestFit="1" customWidth="1"/>
    <col min="3" max="3" width="11.5703125" style="2" bestFit="1" customWidth="1"/>
    <col min="4" max="16384" width="9.140625" style="2"/>
  </cols>
  <sheetData>
    <row r="1" spans="1:3" x14ac:dyDescent="0.25">
      <c r="A1" s="2" t="s">
        <v>0</v>
      </c>
      <c r="B1" s="2" t="s">
        <v>16</v>
      </c>
      <c r="C1" s="2" t="s">
        <v>242</v>
      </c>
    </row>
    <row r="2" spans="1:3" x14ac:dyDescent="0.25">
      <c r="A2" s="2">
        <v>1938</v>
      </c>
      <c r="B2" s="117">
        <v>0.25</v>
      </c>
      <c r="C2" s="1">
        <f>B2*(236.707/Base!D90)</f>
        <v>4.1878930769230767</v>
      </c>
    </row>
    <row r="3" spans="1:3" x14ac:dyDescent="0.25">
      <c r="A3" s="2">
        <v>1939</v>
      </c>
      <c r="B3" s="117">
        <v>0.3</v>
      </c>
      <c r="C3" s="1">
        <f>B3*(236.707/Base!D91)</f>
        <v>5.1162934698795182</v>
      </c>
    </row>
    <row r="4" spans="1:3" x14ac:dyDescent="0.25">
      <c r="A4" s="2">
        <v>1940</v>
      </c>
      <c r="B4" s="117">
        <v>0.3</v>
      </c>
      <c r="C4" s="1">
        <f>B4*(236.707/Base!D92)</f>
        <v>5.0553852142857139</v>
      </c>
    </row>
    <row r="5" spans="1:3" x14ac:dyDescent="0.25">
      <c r="A5" s="2">
        <v>1941</v>
      </c>
      <c r="B5" s="117">
        <v>0.3</v>
      </c>
      <c r="C5" s="1">
        <f>B5*(236.707/Base!D93)</f>
        <v>4.8255949772727273</v>
      </c>
    </row>
    <row r="6" spans="1:3" x14ac:dyDescent="0.25">
      <c r="A6" s="2">
        <v>1942</v>
      </c>
      <c r="B6" s="117">
        <v>0.3</v>
      </c>
      <c r="C6" s="1">
        <f>B6*(236.707/Base!D94)</f>
        <v>4.3554087999999993</v>
      </c>
    </row>
    <row r="7" spans="1:3" x14ac:dyDescent="0.25">
      <c r="A7" s="2">
        <v>1943</v>
      </c>
      <c r="B7" s="117">
        <v>0.3</v>
      </c>
      <c r="C7" s="1">
        <f>B7*(236.707/Base!D95)</f>
        <v>4.1029213333333336</v>
      </c>
    </row>
    <row r="8" spans="1:3" x14ac:dyDescent="0.25">
      <c r="A8" s="2">
        <v>1944</v>
      </c>
      <c r="B8" s="117">
        <v>0.3</v>
      </c>
      <c r="C8" s="1">
        <f>B8*(236.707/Base!D96)</f>
        <v>4.0443081714285718</v>
      </c>
    </row>
    <row r="9" spans="1:3" x14ac:dyDescent="0.25">
      <c r="A9" s="2">
        <v>1945</v>
      </c>
      <c r="B9" s="117">
        <v>0.4</v>
      </c>
      <c r="C9" s="1">
        <f>B9*(236.707/Base!D97)</f>
        <v>5.2670059906976743</v>
      </c>
    </row>
    <row r="10" spans="1:3" x14ac:dyDescent="0.25">
      <c r="A10" s="2">
        <v>1946</v>
      </c>
      <c r="B10" s="117">
        <v>0.4</v>
      </c>
      <c r="C10" s="1">
        <f>B10*(236.707/Base!D98)</f>
        <v>4.860112824034335</v>
      </c>
    </row>
    <row r="11" spans="1:3" x14ac:dyDescent="0.25">
      <c r="A11" s="2">
        <v>1947</v>
      </c>
      <c r="B11" s="117">
        <v>0.4</v>
      </c>
      <c r="C11" s="1">
        <f>B11*(236.707/Base!D99)</f>
        <v>4.2412220524344564</v>
      </c>
    </row>
    <row r="12" spans="1:3" x14ac:dyDescent="0.25">
      <c r="A12" s="2">
        <v>1948</v>
      </c>
      <c r="B12" s="117">
        <v>0.4</v>
      </c>
      <c r="C12" s="1">
        <f>B12*(236.707/Base!D100)</f>
        <v>3.9319662777777773</v>
      </c>
    </row>
    <row r="13" spans="1:3" x14ac:dyDescent="0.25">
      <c r="A13" s="2">
        <v>1949</v>
      </c>
      <c r="B13" s="117">
        <v>0.4</v>
      </c>
      <c r="C13" s="1">
        <f>B13*(236.707/Base!D101)</f>
        <v>3.9733553964912276</v>
      </c>
    </row>
    <row r="14" spans="1:3" x14ac:dyDescent="0.25">
      <c r="A14" s="2">
        <v>1950</v>
      </c>
      <c r="B14" s="117">
        <v>0.75</v>
      </c>
      <c r="C14" s="1">
        <f>B14*(236.707/Base!D102)</f>
        <v>7.3724367708333318</v>
      </c>
    </row>
    <row r="15" spans="1:3" x14ac:dyDescent="0.25">
      <c r="A15" s="2">
        <v>1951</v>
      </c>
      <c r="B15" s="117">
        <v>0.75</v>
      </c>
      <c r="C15" s="1">
        <f>B15*(236.707/Base!D103)</f>
        <v>6.8492315806451618</v>
      </c>
    </row>
    <row r="16" spans="1:3" x14ac:dyDescent="0.25">
      <c r="A16" s="2">
        <v>1952</v>
      </c>
      <c r="B16" s="117">
        <v>0.75</v>
      </c>
      <c r="C16" s="1">
        <f>B16*(236.707/Base!D104)</f>
        <v>6.6979867192429019</v>
      </c>
    </row>
    <row r="17" spans="1:3" x14ac:dyDescent="0.25">
      <c r="A17" s="2">
        <v>1953</v>
      </c>
      <c r="B17" s="117">
        <v>0.75</v>
      </c>
      <c r="C17" s="1">
        <f>B17*(236.707/Base!D105)</f>
        <v>6.635193093749999</v>
      </c>
    </row>
    <row r="18" spans="1:3" x14ac:dyDescent="0.25">
      <c r="A18" s="2">
        <v>1954</v>
      </c>
      <c r="B18" s="117">
        <v>0.75</v>
      </c>
      <c r="C18" s="1">
        <f>B18*(236.707/Base!D106)</f>
        <v>6.6145227102803732</v>
      </c>
    </row>
    <row r="19" spans="1:3" x14ac:dyDescent="0.25">
      <c r="A19" s="2">
        <v>1955</v>
      </c>
      <c r="B19" s="117">
        <v>0.75</v>
      </c>
      <c r="C19" s="1">
        <f>B19*(236.707/Base!D107)</f>
        <v>6.635193093749999</v>
      </c>
    </row>
    <row r="20" spans="1:3" x14ac:dyDescent="0.25">
      <c r="A20" s="2">
        <v>1956</v>
      </c>
      <c r="B20" s="117">
        <v>1</v>
      </c>
      <c r="C20" s="1">
        <f>B20*(236.707/Base!D108)</f>
        <v>8.7108176000000004</v>
      </c>
    </row>
    <row r="21" spans="1:3" x14ac:dyDescent="0.25">
      <c r="A21" s="2">
        <v>1957</v>
      </c>
      <c r="B21" s="117">
        <v>1</v>
      </c>
      <c r="C21" s="1">
        <f>B21*(236.707/Base!D109)</f>
        <v>8.4256420238095231</v>
      </c>
    </row>
    <row r="22" spans="1:3" x14ac:dyDescent="0.25">
      <c r="A22" s="2">
        <v>1958</v>
      </c>
      <c r="B22" s="117">
        <v>1</v>
      </c>
      <c r="C22" s="1">
        <f>B22*(236.707/Base!D110)</f>
        <v>8.1821263583815025</v>
      </c>
    </row>
    <row r="23" spans="1:3" x14ac:dyDescent="0.25">
      <c r="A23" s="2">
        <v>1959</v>
      </c>
      <c r="B23" s="117">
        <v>1</v>
      </c>
      <c r="C23" s="1">
        <f>B23*(236.707/Base!D111)</f>
        <v>8.1351026436781613</v>
      </c>
    </row>
    <row r="24" spans="1:3" x14ac:dyDescent="0.25">
      <c r="A24" s="2">
        <v>1960</v>
      </c>
      <c r="B24" s="117">
        <v>1</v>
      </c>
      <c r="C24" s="1">
        <f>B24*(236.707/Base!D112)</f>
        <v>7.9972195480225992</v>
      </c>
    </row>
    <row r="25" spans="1:3" x14ac:dyDescent="0.25">
      <c r="A25" s="2">
        <v>1961</v>
      </c>
      <c r="B25" s="117">
        <v>1.1499999999999999</v>
      </c>
      <c r="C25" s="1">
        <f>B25*(236.707/Base!D113)</f>
        <v>9.0940449106145227</v>
      </c>
    </row>
    <row r="26" spans="1:3" x14ac:dyDescent="0.25">
      <c r="A26" s="2">
        <v>1962</v>
      </c>
      <c r="B26" s="117">
        <v>1.1499999999999999</v>
      </c>
      <c r="C26" s="1">
        <f>B26*(236.707/Base!D114)</f>
        <v>8.9935582265193368</v>
      </c>
    </row>
    <row r="27" spans="1:3" x14ac:dyDescent="0.25">
      <c r="A27" s="2">
        <v>1963</v>
      </c>
      <c r="B27" s="117">
        <v>1.25</v>
      </c>
      <c r="C27" s="1">
        <f>B27*(236.707/Base!D115)</f>
        <v>9.6687695355191252</v>
      </c>
    </row>
    <row r="28" spans="1:3" x14ac:dyDescent="0.25">
      <c r="A28" s="2">
        <v>1964</v>
      </c>
      <c r="B28" s="117">
        <v>1.25</v>
      </c>
      <c r="C28" s="1">
        <f>B28*(236.707/Base!D116)</f>
        <v>9.5384626684636125</v>
      </c>
    </row>
    <row r="29" spans="1:3" x14ac:dyDescent="0.25">
      <c r="A29" s="2">
        <v>1965</v>
      </c>
      <c r="B29" s="117">
        <v>1.25</v>
      </c>
      <c r="C29" s="1">
        <f>B29*(236.707/Base!D117)</f>
        <v>9.3866568965517239</v>
      </c>
    </row>
    <row r="30" spans="1:3" x14ac:dyDescent="0.25">
      <c r="A30" s="2">
        <v>1966</v>
      </c>
      <c r="B30" s="117">
        <v>1.25</v>
      </c>
      <c r="C30" s="1">
        <f>B30*(236.707/Base!D118)</f>
        <v>9.1205403350515457</v>
      </c>
    </row>
    <row r="31" spans="1:3" x14ac:dyDescent="0.25">
      <c r="A31" s="2">
        <v>1967</v>
      </c>
      <c r="B31" s="117">
        <v>1.4</v>
      </c>
      <c r="C31" s="1">
        <f>B31*(236.707/Base!D119)</f>
        <v>9.9333884912280688</v>
      </c>
    </row>
    <row r="32" spans="1:3" x14ac:dyDescent="0.25">
      <c r="A32" s="2">
        <v>1968</v>
      </c>
      <c r="B32" s="117">
        <v>1.6</v>
      </c>
      <c r="C32" s="1">
        <f>B32*(236.707/Base!D120)</f>
        <v>10.888522000000002</v>
      </c>
    </row>
    <row r="33" spans="1:3" x14ac:dyDescent="0.25">
      <c r="A33" s="2">
        <v>1969</v>
      </c>
      <c r="B33" s="117">
        <v>1.6</v>
      </c>
      <c r="C33" s="1">
        <f>B33*(236.707/Base!D121)</f>
        <v>10.341609936073059</v>
      </c>
    </row>
    <row r="34" spans="1:3" x14ac:dyDescent="0.25">
      <c r="A34" s="2">
        <v>1970</v>
      </c>
      <c r="B34" s="117">
        <v>1.6</v>
      </c>
      <c r="C34" s="1">
        <f>B34*(236.707/Base!D122)</f>
        <v>9.7621231724137942</v>
      </c>
    </row>
    <row r="35" spans="1:3" x14ac:dyDescent="0.25">
      <c r="A35" s="2">
        <v>1971</v>
      </c>
      <c r="B35" s="117">
        <v>1.6</v>
      </c>
      <c r="C35" s="1">
        <f>B35*(236.707/Base!D123)</f>
        <v>9.3587296528925616</v>
      </c>
    </row>
    <row r="36" spans="1:3" x14ac:dyDescent="0.25">
      <c r="A36" s="2">
        <v>1972</v>
      </c>
      <c r="B36" s="117">
        <v>1.6</v>
      </c>
      <c r="C36" s="1">
        <f>B36*(236.707/Base!D124)</f>
        <v>9.0592503040000008</v>
      </c>
    </row>
    <row r="37" spans="1:3" x14ac:dyDescent="0.25">
      <c r="A37" s="2">
        <v>1973</v>
      </c>
      <c r="B37" s="117">
        <v>1.6</v>
      </c>
      <c r="C37" s="1">
        <f>B37*(236.707/Base!D125)</f>
        <v>8.5303675178907721</v>
      </c>
    </row>
    <row r="38" spans="1:3" x14ac:dyDescent="0.25">
      <c r="A38" s="2">
        <v>1974</v>
      </c>
      <c r="B38" s="117">
        <v>2</v>
      </c>
      <c r="C38" s="1">
        <f>B38*(236.707/Base!D126)</f>
        <v>9.5966634576271179</v>
      </c>
    </row>
    <row r="39" spans="1:3" x14ac:dyDescent="0.25">
      <c r="A39" s="2">
        <v>1975</v>
      </c>
      <c r="B39" s="117">
        <v>2.1</v>
      </c>
      <c r="C39" s="1">
        <f>B39*(236.707/Base!D127)</f>
        <v>9.24593003421462</v>
      </c>
    </row>
    <row r="40" spans="1:3" x14ac:dyDescent="0.25">
      <c r="A40" s="2">
        <v>1976</v>
      </c>
      <c r="B40" s="117">
        <v>2.2999999999999998</v>
      </c>
      <c r="C40" s="1">
        <f>B40*(236.707/Base!D128)</f>
        <v>9.5754943470588199</v>
      </c>
    </row>
    <row r="41" spans="1:3" x14ac:dyDescent="0.25">
      <c r="A41" s="2">
        <v>1977</v>
      </c>
      <c r="B41" s="117">
        <v>2.2999999999999998</v>
      </c>
      <c r="C41" s="1">
        <f>B41*(236.707/Base!D129)</f>
        <v>8.981153318620688</v>
      </c>
    </row>
    <row r="42" spans="1:3" x14ac:dyDescent="0.25">
      <c r="A42" s="2">
        <v>1978</v>
      </c>
      <c r="B42" s="117">
        <v>2.65</v>
      </c>
      <c r="C42" s="1">
        <f>B42*(236.707/Base!D130)</f>
        <v>9.6181944333333327</v>
      </c>
    </row>
    <row r="43" spans="1:3" x14ac:dyDescent="0.25">
      <c r="A43" s="2">
        <v>1979</v>
      </c>
      <c r="B43" s="117">
        <v>2.9</v>
      </c>
      <c r="C43" s="1">
        <f>B43*(236.707/Base!D131)</f>
        <v>9.4584626589861767</v>
      </c>
    </row>
    <row r="44" spans="1:3" x14ac:dyDescent="0.25">
      <c r="A44" s="2">
        <v>1980</v>
      </c>
      <c r="B44" s="117">
        <v>3.1</v>
      </c>
      <c r="C44" s="1">
        <f>B44*(236.707/Base!D132)</f>
        <v>8.909795667005076</v>
      </c>
    </row>
    <row r="45" spans="1:3" x14ac:dyDescent="0.25">
      <c r="A45" s="2">
        <v>1981</v>
      </c>
      <c r="B45" s="117">
        <v>3.35</v>
      </c>
      <c r="C45" s="1">
        <f>B45*(236.707/Base!D133)</f>
        <v>8.7248414553817852</v>
      </c>
    </row>
    <row r="46" spans="1:3" x14ac:dyDescent="0.25">
      <c r="A46" s="2">
        <v>1982</v>
      </c>
      <c r="B46" s="117">
        <v>3.35</v>
      </c>
      <c r="C46" s="1">
        <f>B46*(236.707/Base!D134)</f>
        <v>8.2182865355285966</v>
      </c>
    </row>
    <row r="47" spans="1:3" x14ac:dyDescent="0.25">
      <c r="A47" s="2">
        <v>1983</v>
      </c>
      <c r="B47" s="117">
        <v>3.35</v>
      </c>
      <c r="C47" s="1">
        <f>B47*(236.707/Base!D135)</f>
        <v>7.9629745272879919</v>
      </c>
    </row>
    <row r="48" spans="1:3" x14ac:dyDescent="0.25">
      <c r="A48" s="2">
        <v>1984</v>
      </c>
      <c r="B48" s="117">
        <v>3.35</v>
      </c>
      <c r="C48" s="1">
        <f>B48*(236.707/Base!D136)</f>
        <v>7.6298492855993585</v>
      </c>
    </row>
    <row r="49" spans="1:3" x14ac:dyDescent="0.25">
      <c r="A49" s="2">
        <v>1985</v>
      </c>
      <c r="B49" s="117">
        <v>3.35</v>
      </c>
      <c r="C49" s="1">
        <f>B49*(236.707/Base!D137)</f>
        <v>7.3689997373737359</v>
      </c>
    </row>
    <row r="50" spans="1:3" x14ac:dyDescent="0.25">
      <c r="A50" s="2">
        <v>1986</v>
      </c>
      <c r="B50" s="117">
        <v>3.35</v>
      </c>
      <c r="C50" s="1">
        <f>B50*(236.707/Base!D138)</f>
        <v>7.2340981403508779</v>
      </c>
    </row>
    <row r="51" spans="1:3" x14ac:dyDescent="0.25">
      <c r="A51" s="2">
        <v>1987</v>
      </c>
      <c r="B51" s="117">
        <v>3.35</v>
      </c>
      <c r="C51" s="1">
        <f>B51*(236.707/Base!D139)</f>
        <v>6.978589155261222</v>
      </c>
    </row>
    <row r="52" spans="1:3" x14ac:dyDescent="0.25">
      <c r="A52" s="2">
        <v>1988</v>
      </c>
      <c r="B52" s="117">
        <v>3.35</v>
      </c>
      <c r="C52" s="1">
        <f>B52*(236.707/Base!D140)</f>
        <v>6.7024047081272089</v>
      </c>
    </row>
    <row r="53" spans="1:3" x14ac:dyDescent="0.25">
      <c r="A53" s="2">
        <v>1989</v>
      </c>
      <c r="B53" s="117">
        <v>3.35</v>
      </c>
      <c r="C53" s="1">
        <f>B53*(236.707/Base!D141)</f>
        <v>6.3950793405259603</v>
      </c>
    </row>
    <row r="54" spans="1:3" x14ac:dyDescent="0.25">
      <c r="A54" s="2">
        <v>1990</v>
      </c>
      <c r="B54" s="117">
        <v>3.8</v>
      </c>
      <c r="C54" s="1">
        <f>B54*(236.707/Base!D142)</f>
        <v>6.8828277261676254</v>
      </c>
    </row>
    <row r="55" spans="1:3" x14ac:dyDescent="0.25">
      <c r="A55" s="2">
        <v>1991</v>
      </c>
      <c r="B55" s="117">
        <v>4.25</v>
      </c>
      <c r="C55" s="1">
        <f>B55*(236.707/Base!D143)</f>
        <v>7.3860140024554939</v>
      </c>
    </row>
    <row r="56" spans="1:3" x14ac:dyDescent="0.25">
      <c r="A56" s="2">
        <v>1992</v>
      </c>
      <c r="B56" s="117">
        <v>4.25</v>
      </c>
      <c r="C56" s="1">
        <f>B56*(236.707/Base!D144)</f>
        <v>7.1701718256196596</v>
      </c>
    </row>
    <row r="57" spans="1:3" x14ac:dyDescent="0.25">
      <c r="A57" s="2">
        <v>1993</v>
      </c>
      <c r="B57" s="117">
        <v>4.25</v>
      </c>
      <c r="C57" s="1">
        <f>B57*(236.707/Base!D145)</f>
        <v>6.9617654472971511</v>
      </c>
    </row>
    <row r="58" spans="1:3" x14ac:dyDescent="0.25">
      <c r="A58" s="2">
        <v>1994</v>
      </c>
      <c r="B58" s="117">
        <v>4.25</v>
      </c>
      <c r="C58" s="1">
        <f>B58*(236.707/Base!D146)</f>
        <v>6.7879561884914867</v>
      </c>
    </row>
    <row r="59" spans="1:3" x14ac:dyDescent="0.25">
      <c r="A59" s="2">
        <v>1995</v>
      </c>
      <c r="B59" s="117">
        <v>4.25</v>
      </c>
      <c r="C59" s="1">
        <f>B59*(236.707/Base!D147)</f>
        <v>6.6008865297535326</v>
      </c>
    </row>
    <row r="60" spans="1:3" x14ac:dyDescent="0.25">
      <c r="A60" s="2">
        <v>1996</v>
      </c>
      <c r="B60" s="117">
        <v>4.75</v>
      </c>
      <c r="C60" s="1">
        <f>B60*(236.707/Base!D148)</f>
        <v>7.1660818992989164</v>
      </c>
    </row>
    <row r="61" spans="1:3" x14ac:dyDescent="0.25">
      <c r="A61" s="2">
        <v>1997</v>
      </c>
      <c r="B61" s="117">
        <v>5.15</v>
      </c>
      <c r="C61" s="1">
        <f>B61*(236.707/Base!D149)</f>
        <v>7.5952713395638627</v>
      </c>
    </row>
    <row r="62" spans="1:3" x14ac:dyDescent="0.25">
      <c r="A62" s="2">
        <v>1998</v>
      </c>
      <c r="B62" s="117">
        <v>5.15</v>
      </c>
      <c r="C62" s="1">
        <f>B62*(236.707/Base!D150)</f>
        <v>7.4787794478527605</v>
      </c>
    </row>
    <row r="63" spans="1:3" x14ac:dyDescent="0.25">
      <c r="A63" s="2">
        <v>1999</v>
      </c>
      <c r="B63" s="117">
        <v>5.15</v>
      </c>
      <c r="C63" s="1">
        <f>B63*(236.707/Base!D151)</f>
        <v>7.3171731692677078</v>
      </c>
    </row>
    <row r="64" spans="1:3" x14ac:dyDescent="0.25">
      <c r="A64" s="2">
        <v>2000</v>
      </c>
      <c r="B64" s="117">
        <v>5.15</v>
      </c>
      <c r="C64" s="1">
        <f>B64*(236.707/Base!D152)</f>
        <v>7.0792163182346117</v>
      </c>
    </row>
    <row r="65" spans="1:3" x14ac:dyDescent="0.25">
      <c r="A65" s="2">
        <v>2001</v>
      </c>
      <c r="B65" s="117">
        <v>5.15</v>
      </c>
      <c r="C65" s="1">
        <f>B65*(236.707/Base!D153)</f>
        <v>6.8833486730660649</v>
      </c>
    </row>
    <row r="66" spans="1:3" x14ac:dyDescent="0.25">
      <c r="A66" s="2">
        <v>2002</v>
      </c>
      <c r="B66" s="117">
        <v>5.15</v>
      </c>
      <c r="C66" s="1">
        <f>B66*(236.707/Base!D154)</f>
        <v>6.7762148415786552</v>
      </c>
    </row>
    <row r="67" spans="1:3" x14ac:dyDescent="0.25">
      <c r="A67" s="2">
        <v>2003</v>
      </c>
      <c r="B67" s="117">
        <v>5.15</v>
      </c>
      <c r="C67" s="1">
        <f>B67*(236.707/Base!D155)</f>
        <v>6.6252230978260878</v>
      </c>
    </row>
    <row r="68" spans="1:3" x14ac:dyDescent="0.25">
      <c r="A68" s="2">
        <v>2004</v>
      </c>
      <c r="B68" s="117">
        <v>5.15</v>
      </c>
      <c r="C68" s="1">
        <f>B68*(236.707/Base!D156)</f>
        <v>6.4533671254632088</v>
      </c>
    </row>
    <row r="69" spans="1:3" x14ac:dyDescent="0.25">
      <c r="A69" s="2">
        <v>2005</v>
      </c>
      <c r="B69" s="117">
        <v>5.15</v>
      </c>
      <c r="C69" s="1">
        <f>B69*(236.707/Base!D157)</f>
        <v>6.2418896569380431</v>
      </c>
    </row>
    <row r="70" spans="1:3" x14ac:dyDescent="0.25">
      <c r="A70" s="2">
        <v>2006</v>
      </c>
      <c r="B70" s="117">
        <v>5.15</v>
      </c>
      <c r="C70" s="1">
        <f>B70*(236.707/Base!D158)</f>
        <v>6.0468306051587311</v>
      </c>
    </row>
    <row r="71" spans="1:3" x14ac:dyDescent="0.25">
      <c r="A71" s="2">
        <v>2007</v>
      </c>
      <c r="B71" s="117">
        <v>5.85</v>
      </c>
      <c r="C71" s="1">
        <f>B71*(236.707/Base!D159)</f>
        <v>6.6785115895477025</v>
      </c>
    </row>
    <row r="72" spans="1:3" x14ac:dyDescent="0.25">
      <c r="A72" s="2">
        <v>2008</v>
      </c>
      <c r="B72" s="117">
        <v>6.55</v>
      </c>
      <c r="C72" s="1">
        <f>B72*(236.707/Base!D160)</f>
        <v>7.2011576708174063</v>
      </c>
    </row>
    <row r="73" spans="1:3" x14ac:dyDescent="0.25">
      <c r="A73" s="2">
        <v>2009</v>
      </c>
      <c r="B73" s="117">
        <v>7.25</v>
      </c>
      <c r="C73" s="1">
        <f>B73*(236.707/Base!D161)</f>
        <v>7.999206430592392</v>
      </c>
    </row>
    <row r="74" spans="1:3" x14ac:dyDescent="0.25">
      <c r="A74" s="2">
        <v>2010</v>
      </c>
      <c r="B74" s="117">
        <v>7.25</v>
      </c>
      <c r="C74" s="1">
        <f>B74*(236.707/Base!D162)</f>
        <v>7.8701147870271848</v>
      </c>
    </row>
    <row r="75" spans="1:3" x14ac:dyDescent="0.25">
      <c r="A75" s="2">
        <v>2011</v>
      </c>
      <c r="B75" s="117">
        <v>7.25</v>
      </c>
      <c r="C75" s="1">
        <f>B75*(236.707/Base!D163)</f>
        <v>7.6292939419131418</v>
      </c>
    </row>
    <row r="76" spans="1:3" x14ac:dyDescent="0.25">
      <c r="A76" s="2">
        <v>2012</v>
      </c>
      <c r="B76" s="117">
        <v>7.25</v>
      </c>
      <c r="C76" s="1">
        <f>B76*(236.707/Base!D164)</f>
        <v>7.4746106170021873</v>
      </c>
    </row>
    <row r="77" spans="1:3" x14ac:dyDescent="0.25">
      <c r="A77" s="2">
        <v>2013</v>
      </c>
      <c r="B77" s="117">
        <v>7.25</v>
      </c>
      <c r="C77" s="1">
        <f>B77*(236.707/Base!D165)</f>
        <v>7.3667060873895176</v>
      </c>
    </row>
    <row r="78" spans="1:3" x14ac:dyDescent="0.25">
      <c r="A78" s="2">
        <v>2014</v>
      </c>
      <c r="B78" s="117">
        <v>7.25</v>
      </c>
      <c r="C78" s="1">
        <f>B78*(236.707/Base!D166)</f>
        <v>7.3365043434395263</v>
      </c>
    </row>
    <row r="79" spans="1:3" x14ac:dyDescent="0.25">
      <c r="A79" s="2">
        <v>2015</v>
      </c>
      <c r="B79" s="117">
        <v>7.25</v>
      </c>
      <c r="C79" s="1">
        <f>B79*(236.707/Base!D167)</f>
        <v>7.25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80"/>
  <sheetViews>
    <sheetView topLeftCell="J1" zoomScale="80" zoomScaleNormal="80" workbookViewId="0">
      <pane ySplit="1" topLeftCell="A2" activePane="bottomLeft" state="frozen"/>
      <selection sqref="A1:XFD1048576"/>
      <selection pane="bottomLeft" activeCell="G1" sqref="G1"/>
    </sheetView>
  </sheetViews>
  <sheetFormatPr defaultColWidth="9.140625" defaultRowHeight="15" x14ac:dyDescent="0.25"/>
  <cols>
    <col min="1" max="1" width="5.42578125" style="41" customWidth="1"/>
    <col min="2" max="2" width="33.42578125" style="41" bestFit="1" customWidth="1"/>
    <col min="3" max="3" width="17.85546875" style="41" bestFit="1" customWidth="1"/>
    <col min="4" max="4" width="44.5703125" style="41" bestFit="1" customWidth="1"/>
    <col min="5" max="5" width="17.85546875" style="41" bestFit="1" customWidth="1"/>
    <col min="6" max="6" width="20.140625" style="41" customWidth="1"/>
    <col min="7" max="7" width="11.140625" style="41" customWidth="1"/>
    <col min="8" max="8" width="20.5703125" style="41" customWidth="1"/>
    <col min="9" max="9" width="14.140625" style="41" bestFit="1" customWidth="1"/>
    <col min="10" max="10" width="21.85546875" style="41" bestFit="1" customWidth="1"/>
    <col min="11" max="11" width="44.5703125" style="41" bestFit="1" customWidth="1"/>
    <col min="12" max="12" width="11.140625" style="41" customWidth="1"/>
    <col min="13" max="13" width="53.85546875" style="41" bestFit="1" customWidth="1"/>
    <col min="14" max="14" width="11.85546875" style="41" customWidth="1"/>
    <col min="15" max="15" width="43.85546875" style="41" customWidth="1"/>
    <col min="16" max="16" width="5" style="41" customWidth="1"/>
    <col min="17" max="17" width="44.42578125" style="41" customWidth="1"/>
    <col min="18" max="18" width="11.28515625" style="41" bestFit="1" customWidth="1"/>
    <col min="19" max="19" width="24.42578125" style="41" customWidth="1"/>
    <col min="20" max="20" width="29.28515625" style="41" customWidth="1"/>
    <col min="21" max="21" width="25.28515625" style="41" customWidth="1"/>
    <col min="22" max="22" width="41.28515625" style="41" customWidth="1"/>
    <col min="23" max="23" width="38.140625" style="41" bestFit="1" customWidth="1"/>
    <col min="24" max="24" width="20.85546875" style="41" bestFit="1" customWidth="1"/>
    <col min="25" max="25" width="24.85546875" style="41" bestFit="1" customWidth="1"/>
    <col min="26" max="16384" width="9.140625" style="41"/>
  </cols>
  <sheetData>
    <row r="1" spans="1:25" x14ac:dyDescent="0.25">
      <c r="A1" s="41" t="s">
        <v>117</v>
      </c>
      <c r="B1" s="41" t="s">
        <v>18</v>
      </c>
      <c r="C1" s="41" t="s">
        <v>19</v>
      </c>
      <c r="D1" s="41" t="s">
        <v>20</v>
      </c>
      <c r="E1" s="41" t="s">
        <v>19</v>
      </c>
      <c r="F1" s="53" t="s">
        <v>21</v>
      </c>
      <c r="G1" s="53" t="s">
        <v>22</v>
      </c>
      <c r="H1" s="41" t="s">
        <v>23</v>
      </c>
      <c r="I1" s="53" t="s">
        <v>24</v>
      </c>
      <c r="J1" s="41" t="s">
        <v>25</v>
      </c>
      <c r="K1" s="41" t="s">
        <v>17</v>
      </c>
      <c r="L1" s="41" t="s">
        <v>243</v>
      </c>
      <c r="M1" s="41" t="s">
        <v>35</v>
      </c>
      <c r="N1" s="41">
        <v>2015</v>
      </c>
      <c r="O1" s="41" t="s">
        <v>36</v>
      </c>
      <c r="P1" s="41">
        <v>2015</v>
      </c>
      <c r="Q1" s="41" t="s">
        <v>37</v>
      </c>
      <c r="R1" s="41">
        <v>2015</v>
      </c>
      <c r="S1" s="41" t="s">
        <v>26</v>
      </c>
      <c r="T1" s="41" t="s">
        <v>27</v>
      </c>
      <c r="U1" s="41" t="s">
        <v>28</v>
      </c>
      <c r="V1" s="41" t="s">
        <v>29</v>
      </c>
      <c r="W1" s="41" t="s">
        <v>30</v>
      </c>
      <c r="X1" s="41" t="s">
        <v>31</v>
      </c>
      <c r="Y1" s="41" t="s">
        <v>32</v>
      </c>
    </row>
    <row r="2" spans="1:25" x14ac:dyDescent="0.25">
      <c r="A2" s="41">
        <v>1937</v>
      </c>
      <c r="S2" s="54">
        <v>1</v>
      </c>
      <c r="T2" s="54">
        <v>1</v>
      </c>
    </row>
    <row r="3" spans="1:25" x14ac:dyDescent="0.25">
      <c r="A3" s="41">
        <v>1938</v>
      </c>
      <c r="S3" s="41">
        <v>10</v>
      </c>
      <c r="T3" s="41">
        <v>10</v>
      </c>
    </row>
    <row r="4" spans="1:25" x14ac:dyDescent="0.25">
      <c r="A4" s="41">
        <v>1939</v>
      </c>
      <c r="S4" s="55">
        <v>14</v>
      </c>
      <c r="T4" s="41">
        <v>14</v>
      </c>
    </row>
    <row r="5" spans="1:25" x14ac:dyDescent="0.25">
      <c r="A5" s="41">
        <v>1940</v>
      </c>
      <c r="B5" s="41">
        <v>223</v>
      </c>
      <c r="C5" s="4">
        <f>B5/Base!C92</f>
        <v>1.6878339716322793E-3</v>
      </c>
      <c r="K5" s="5">
        <v>22.6</v>
      </c>
      <c r="L5" s="5">
        <f>K5*(236.707/Base!D92)</f>
        <v>380.83901947619046</v>
      </c>
      <c r="S5" s="55">
        <v>35</v>
      </c>
      <c r="T5" s="41">
        <v>35</v>
      </c>
    </row>
    <row r="6" spans="1:25" x14ac:dyDescent="0.25">
      <c r="A6" s="41">
        <v>1941</v>
      </c>
      <c r="C6" s="4"/>
      <c r="K6" s="5"/>
      <c r="L6" s="5"/>
      <c r="S6" s="55">
        <v>88</v>
      </c>
      <c r="T6" s="41">
        <v>88</v>
      </c>
    </row>
    <row r="7" spans="1:25" x14ac:dyDescent="0.25">
      <c r="A7" s="41">
        <v>1942</v>
      </c>
      <c r="C7" s="4"/>
      <c r="K7" s="5"/>
      <c r="L7" s="5"/>
      <c r="S7" s="55">
        <v>131</v>
      </c>
      <c r="T7" s="41">
        <v>131</v>
      </c>
    </row>
    <row r="8" spans="1:25" x14ac:dyDescent="0.25">
      <c r="A8" s="41">
        <v>1943</v>
      </c>
      <c r="C8" s="4"/>
      <c r="K8" s="5"/>
      <c r="L8" s="5"/>
      <c r="S8" s="55">
        <v>166</v>
      </c>
      <c r="T8" s="41">
        <v>166</v>
      </c>
    </row>
    <row r="9" spans="1:25" x14ac:dyDescent="0.25">
      <c r="A9" s="41">
        <v>1944</v>
      </c>
      <c r="C9" s="4"/>
      <c r="L9" s="5"/>
      <c r="S9" s="55">
        <v>209</v>
      </c>
      <c r="T9" s="41">
        <v>209</v>
      </c>
    </row>
    <row r="10" spans="1:25" x14ac:dyDescent="0.25">
      <c r="A10" s="41">
        <v>1945</v>
      </c>
      <c r="B10" s="41">
        <v>1288</v>
      </c>
      <c r="C10" s="4">
        <f>B10/Base!C97</f>
        <v>9.2047338631296091E-3</v>
      </c>
      <c r="K10" s="5">
        <v>24.19</v>
      </c>
      <c r="L10" s="5">
        <f>K10*(236.707/Base!D97)</f>
        <v>318.52218728744185</v>
      </c>
      <c r="M10" s="56">
        <v>47.7</v>
      </c>
      <c r="N10" s="5">
        <f>M10*(236.707/Base!D97)</f>
        <v>628.09046439069766</v>
      </c>
      <c r="S10" s="55">
        <v>274</v>
      </c>
      <c r="T10" s="41">
        <v>274</v>
      </c>
    </row>
    <row r="11" spans="1:25" x14ac:dyDescent="0.25">
      <c r="A11" s="41">
        <v>1946</v>
      </c>
      <c r="C11" s="4"/>
      <c r="K11" s="5">
        <v>24.55</v>
      </c>
      <c r="L11" s="5">
        <f>K11*(236.707/Base!D98)</f>
        <v>298.28942457510732</v>
      </c>
      <c r="N11" s="5"/>
      <c r="S11" s="55">
        <v>378</v>
      </c>
      <c r="T11" s="41">
        <v>378</v>
      </c>
    </row>
    <row r="12" spans="1:25" x14ac:dyDescent="0.25">
      <c r="A12" s="41">
        <v>1947</v>
      </c>
      <c r="C12" s="4"/>
      <c r="K12" s="5">
        <v>24.9</v>
      </c>
      <c r="L12" s="5">
        <f>K12*(236.707/Base!D99)</f>
        <v>264.01607276404491</v>
      </c>
      <c r="N12" s="5"/>
      <c r="S12" s="55">
        <v>466</v>
      </c>
      <c r="T12" s="41">
        <v>466</v>
      </c>
    </row>
    <row r="13" spans="1:25" x14ac:dyDescent="0.25">
      <c r="A13" s="41">
        <v>1948</v>
      </c>
      <c r="C13" s="4"/>
      <c r="K13" s="5">
        <v>25.35</v>
      </c>
      <c r="L13" s="5">
        <f>K13*(236.707/Base!D100)</f>
        <v>249.18836285416666</v>
      </c>
      <c r="N13" s="5"/>
      <c r="S13" s="55">
        <v>556</v>
      </c>
      <c r="T13" s="41">
        <v>556</v>
      </c>
    </row>
    <row r="14" spans="1:25" x14ac:dyDescent="0.25">
      <c r="A14" s="41">
        <v>1949</v>
      </c>
      <c r="C14" s="4"/>
      <c r="K14" s="5">
        <v>26</v>
      </c>
      <c r="L14" s="5">
        <f>K14*(236.707/Base!D101)</f>
        <v>258.26810077192977</v>
      </c>
      <c r="N14" s="5"/>
      <c r="S14" s="55">
        <v>667</v>
      </c>
      <c r="T14" s="41">
        <v>667</v>
      </c>
    </row>
    <row r="15" spans="1:25" x14ac:dyDescent="0.25">
      <c r="A15" s="41">
        <v>1950</v>
      </c>
      <c r="B15" s="41">
        <v>3477</v>
      </c>
      <c r="C15" s="4">
        <f>B15/Base!C102</f>
        <v>2.2834288866560276E-2</v>
      </c>
      <c r="K15" s="5">
        <v>43.86</v>
      </c>
      <c r="L15" s="5">
        <f>K15*(236.707/Base!D102)</f>
        <v>431.14010235833325</v>
      </c>
      <c r="M15" s="56">
        <v>93.9</v>
      </c>
      <c r="N15" s="5">
        <f>M15*(236.707/Base!D102)</f>
        <v>923.02908370833325</v>
      </c>
      <c r="O15" s="5">
        <v>43.05</v>
      </c>
      <c r="P15" s="41">
        <f>O15*(236.707/Base!D102)</f>
        <v>423.17787064583325</v>
      </c>
      <c r="S15" s="55">
        <v>961</v>
      </c>
      <c r="T15" s="41">
        <v>961</v>
      </c>
    </row>
    <row r="16" spans="1:25" x14ac:dyDescent="0.25">
      <c r="A16" s="41">
        <v>1951</v>
      </c>
      <c r="C16" s="4"/>
      <c r="K16" s="5">
        <v>42.14</v>
      </c>
      <c r="L16" s="5">
        <f>K16*(236.707/Base!D103)</f>
        <v>384.83549174451616</v>
      </c>
      <c r="M16" s="56">
        <v>93.8</v>
      </c>
      <c r="N16" s="5">
        <f>M16*(236.707/Base!D103)</f>
        <v>856.6105630193548</v>
      </c>
      <c r="O16" s="5">
        <v>44.55</v>
      </c>
      <c r="P16" s="41">
        <f>O16*(236.707/Base!D103)</f>
        <v>406.84435589032256</v>
      </c>
      <c r="S16" s="55">
        <v>1885</v>
      </c>
      <c r="T16" s="53">
        <v>1885</v>
      </c>
    </row>
    <row r="17" spans="1:25" x14ac:dyDescent="0.25">
      <c r="A17" s="41">
        <v>1952</v>
      </c>
      <c r="C17" s="4"/>
      <c r="K17" s="5">
        <v>49.25</v>
      </c>
      <c r="L17" s="5">
        <f>K17*(236.707/Base!D104)</f>
        <v>439.83446123028392</v>
      </c>
      <c r="M17" s="56">
        <v>106</v>
      </c>
      <c r="N17" s="5">
        <f>M17*(236.707/Base!D104)</f>
        <v>946.64878965299681</v>
      </c>
      <c r="O17" s="5">
        <v>48.8</v>
      </c>
      <c r="P17" s="41">
        <f>O17*(236.707/Base!D104)</f>
        <v>435.81566919873814</v>
      </c>
      <c r="S17" s="55">
        <v>2194</v>
      </c>
      <c r="T17" s="53">
        <v>2194</v>
      </c>
    </row>
    <row r="18" spans="1:25" x14ac:dyDescent="0.25">
      <c r="A18" s="41">
        <v>1953</v>
      </c>
      <c r="C18" s="4"/>
      <c r="K18" s="5">
        <v>51.1</v>
      </c>
      <c r="L18" s="5">
        <f>K18*(236.707/Base!D105)</f>
        <v>452.0778227875</v>
      </c>
      <c r="M18" s="56">
        <v>111.9</v>
      </c>
      <c r="N18" s="5">
        <f>M18*(236.707/Base!D105)</f>
        <v>989.97080958749996</v>
      </c>
      <c r="O18" s="5">
        <v>48.9</v>
      </c>
      <c r="P18" s="41">
        <f>O18*(236.707/Base!D105)</f>
        <v>432.61458971249994</v>
      </c>
      <c r="S18" s="53">
        <v>3006</v>
      </c>
      <c r="T18" s="53">
        <v>3006</v>
      </c>
    </row>
    <row r="19" spans="1:25" x14ac:dyDescent="0.25">
      <c r="A19" s="41">
        <v>1954</v>
      </c>
      <c r="C19" s="4"/>
      <c r="K19" s="5">
        <v>59.14</v>
      </c>
      <c r="L19" s="5">
        <f>K19*(236.707/Base!D106)</f>
        <v>521.57716411464173</v>
      </c>
      <c r="M19" s="56">
        <v>130.5</v>
      </c>
      <c r="N19" s="5">
        <f>M19*(236.707/Base!D106)</f>
        <v>1150.926951588785</v>
      </c>
      <c r="O19" s="5">
        <v>48.7</v>
      </c>
      <c r="P19" s="41">
        <f>O19*(236.707/Base!D106)</f>
        <v>429.50300798753892</v>
      </c>
      <c r="S19" s="53">
        <v>3670</v>
      </c>
      <c r="T19" s="53">
        <v>3670</v>
      </c>
    </row>
    <row r="20" spans="1:25" x14ac:dyDescent="0.25">
      <c r="A20" s="41">
        <v>1955</v>
      </c>
      <c r="B20" s="41">
        <v>7961</v>
      </c>
      <c r="C20" s="4">
        <f>B20/Base!C107</f>
        <v>4.7977773893967977E-2</v>
      </c>
      <c r="K20" s="5">
        <v>61.9</v>
      </c>
      <c r="L20" s="5">
        <f>K20*(236.707/Base!D107)</f>
        <v>547.62460333749993</v>
      </c>
      <c r="M20" s="56">
        <v>135.4</v>
      </c>
      <c r="N20" s="5">
        <f>M20*(236.707/Base!D107)</f>
        <v>1197.873526525</v>
      </c>
      <c r="O20" s="5">
        <v>50.05</v>
      </c>
      <c r="P20" s="41">
        <f>O20*(236.707/Base!D107)</f>
        <v>442.78855245624993</v>
      </c>
      <c r="S20" s="53">
        <v>4968</v>
      </c>
      <c r="T20" s="53">
        <v>4968</v>
      </c>
    </row>
    <row r="21" spans="1:25" x14ac:dyDescent="0.25">
      <c r="A21" s="41">
        <v>1956</v>
      </c>
      <c r="C21" s="4"/>
      <c r="K21" s="5">
        <v>63.09</v>
      </c>
      <c r="L21" s="5">
        <f>K21*(236.707/Base!D108)</f>
        <v>549.56548238400001</v>
      </c>
      <c r="M21" s="56">
        <v>141</v>
      </c>
      <c r="N21" s="5">
        <f>M21*(236.707/Base!D108)</f>
        <v>1228.2252816</v>
      </c>
      <c r="O21" s="5">
        <v>53.25</v>
      </c>
      <c r="P21" s="41">
        <f>O21*(236.707/Base!D108)</f>
        <v>463.85103720000001</v>
      </c>
      <c r="S21" s="53">
        <v>5715</v>
      </c>
      <c r="T21" s="53">
        <v>5715</v>
      </c>
    </row>
    <row r="22" spans="1:25" x14ac:dyDescent="0.25">
      <c r="A22" s="41">
        <v>1957</v>
      </c>
      <c r="B22" s="41">
        <v>10979</v>
      </c>
      <c r="C22" s="4">
        <f>B22/Base!C109</f>
        <v>6.3837333705460977E-2</v>
      </c>
      <c r="D22" s="41">
        <v>150</v>
      </c>
      <c r="E22" s="4">
        <f>D22/Base!C109</f>
        <v>8.7217415573541727E-4</v>
      </c>
      <c r="K22" s="5">
        <v>64.58</v>
      </c>
      <c r="L22" s="5">
        <f>K22*(236.707/Base!D109)</f>
        <v>544.127961897619</v>
      </c>
      <c r="M22" s="56">
        <v>146.30000000000001</v>
      </c>
      <c r="N22" s="5">
        <f>M22*(236.707/Base!D109)</f>
        <v>1232.6714280833332</v>
      </c>
      <c r="O22" s="5">
        <v>55.5</v>
      </c>
      <c r="P22" s="41">
        <f>O22*(236.707/Base!D109)</f>
        <v>467.62313232142856</v>
      </c>
      <c r="S22" s="53">
        <v>7404</v>
      </c>
      <c r="T22" s="53">
        <v>7347</v>
      </c>
      <c r="U22" s="54">
        <v>57</v>
      </c>
    </row>
    <row r="23" spans="1:25" x14ac:dyDescent="0.25">
      <c r="A23" s="41">
        <v>1958</v>
      </c>
      <c r="C23" s="4"/>
      <c r="E23" s="4"/>
      <c r="K23" s="5">
        <v>66.349999999999994</v>
      </c>
      <c r="L23" s="5">
        <f>K23*(236.707/Base!D110)</f>
        <v>542.88408387861261</v>
      </c>
      <c r="M23" s="56">
        <v>151.69999999999999</v>
      </c>
      <c r="N23" s="5">
        <f>M23*(236.707/Base!D110)</f>
        <v>1241.2285685664738</v>
      </c>
      <c r="O23" s="5">
        <v>56.95</v>
      </c>
      <c r="P23" s="41">
        <f>O23*(236.707/Base!D110)</f>
        <v>465.97209610982657</v>
      </c>
      <c r="S23" s="53">
        <v>8576</v>
      </c>
      <c r="T23" s="53">
        <v>8327</v>
      </c>
      <c r="U23" s="41">
        <v>249</v>
      </c>
    </row>
    <row r="24" spans="1:25" x14ac:dyDescent="0.25">
      <c r="A24" s="41">
        <v>1959</v>
      </c>
      <c r="C24" s="4"/>
      <c r="E24" s="4"/>
      <c r="K24" s="5">
        <v>72.78</v>
      </c>
      <c r="L24" s="5">
        <f>K24*(236.707/Base!D111)</f>
        <v>592.07277040689655</v>
      </c>
      <c r="M24" s="56">
        <v>170.7</v>
      </c>
      <c r="N24" s="5">
        <f>M24*(236.707/Base!D111)</f>
        <v>1388.6620212758621</v>
      </c>
      <c r="O24" s="5">
        <v>56.7</v>
      </c>
      <c r="P24" s="41">
        <f>O24*(236.707/Base!D111)</f>
        <v>461.26031989655178</v>
      </c>
      <c r="S24" s="53">
        <v>10298</v>
      </c>
      <c r="T24" s="53">
        <v>9842</v>
      </c>
      <c r="U24" s="41">
        <v>457</v>
      </c>
    </row>
    <row r="25" spans="1:25" x14ac:dyDescent="0.25">
      <c r="A25" s="41">
        <v>1960</v>
      </c>
      <c r="B25" s="41">
        <v>14157</v>
      </c>
      <c r="C25" s="4">
        <f>B25/Base!C112</f>
        <v>7.8357899164780184E-2</v>
      </c>
      <c r="D25" s="41">
        <v>688</v>
      </c>
      <c r="E25" s="4">
        <f>D25/Base!C112</f>
        <v>3.8080267447459749E-3</v>
      </c>
      <c r="K25" s="5">
        <v>74.040000000000006</v>
      </c>
      <c r="L25" s="5">
        <f>K25*(236.707/Base!D112)</f>
        <v>592.11413533559335</v>
      </c>
      <c r="M25" s="56">
        <v>188</v>
      </c>
      <c r="N25" s="5">
        <f>M25*(236.707/Base!D112)</f>
        <v>1503.4772750282486</v>
      </c>
      <c r="O25" s="5">
        <v>58.9</v>
      </c>
      <c r="P25" s="41">
        <f>O25*(236.707/Base!D112)</f>
        <v>471.03623137853106</v>
      </c>
      <c r="S25" s="53">
        <v>11245</v>
      </c>
      <c r="T25" s="53">
        <v>10677</v>
      </c>
      <c r="U25" s="41">
        <v>568</v>
      </c>
    </row>
    <row r="26" spans="1:25" x14ac:dyDescent="0.25">
      <c r="A26" s="41">
        <v>1961</v>
      </c>
      <c r="C26" s="4"/>
      <c r="E26" s="4"/>
      <c r="K26" s="5">
        <v>75.650000000000006</v>
      </c>
      <c r="L26" s="5">
        <f>K26*(236.707/Base!D113)</f>
        <v>598.22999781564238</v>
      </c>
      <c r="M26" s="56">
        <v>189.3</v>
      </c>
      <c r="N26" s="5">
        <f>M26*(236.707/Base!D113)</f>
        <v>1496.9588709385473</v>
      </c>
      <c r="O26" s="5">
        <v>57.6</v>
      </c>
      <c r="P26" s="41">
        <f>O26*(236.707/Base!D113)</f>
        <v>455.49303204469271</v>
      </c>
      <c r="S26" s="53">
        <v>12749</v>
      </c>
      <c r="T26" s="53">
        <v>11862</v>
      </c>
      <c r="U26" s="41">
        <v>887</v>
      </c>
    </row>
    <row r="27" spans="1:25" x14ac:dyDescent="0.25">
      <c r="A27" s="41">
        <v>1962</v>
      </c>
      <c r="C27" s="4"/>
      <c r="E27" s="4"/>
      <c r="K27" s="5">
        <v>76.19</v>
      </c>
      <c r="L27" s="5">
        <f>K27*(236.707/Base!D114)</f>
        <v>595.84278372044196</v>
      </c>
      <c r="M27" s="56">
        <v>190.7</v>
      </c>
      <c r="N27" s="5">
        <f>M27*(236.707/Base!D114)</f>
        <v>1491.3665685193369</v>
      </c>
      <c r="O27" s="5">
        <v>61.55</v>
      </c>
      <c r="P27" s="41">
        <f>O27*(236.707/Base!D114)</f>
        <v>481.35087725414365</v>
      </c>
      <c r="S27" s="53">
        <v>14461</v>
      </c>
      <c r="T27" s="53">
        <v>13356</v>
      </c>
      <c r="U27" s="53">
        <v>1105</v>
      </c>
    </row>
    <row r="28" spans="1:25" x14ac:dyDescent="0.25">
      <c r="A28" s="41">
        <v>1963</v>
      </c>
      <c r="C28" s="4"/>
      <c r="E28" s="4"/>
      <c r="K28" s="5">
        <v>76.88</v>
      </c>
      <c r="L28" s="5">
        <f>K28*(236.707/Base!D115)</f>
        <v>594.66800151256825</v>
      </c>
      <c r="M28" s="56">
        <v>192.5</v>
      </c>
      <c r="N28" s="5">
        <f>M28*(236.707/Base!D115)</f>
        <v>1488.9905084699453</v>
      </c>
      <c r="O28" s="5">
        <v>62.8</v>
      </c>
      <c r="P28" s="41">
        <f>O28*(236.707/Base!D115)</f>
        <v>485.75898146448083</v>
      </c>
      <c r="S28" s="53">
        <v>15427</v>
      </c>
      <c r="T28" s="53">
        <v>14217</v>
      </c>
      <c r="U28" s="53">
        <v>1210</v>
      </c>
    </row>
    <row r="29" spans="1:25" x14ac:dyDescent="0.25">
      <c r="A29" s="41">
        <v>1964</v>
      </c>
      <c r="C29" s="4"/>
      <c r="E29" s="4"/>
      <c r="K29" s="5">
        <v>77.569999999999993</v>
      </c>
      <c r="L29" s="5">
        <f>K29*(236.707/Base!D116)</f>
        <v>591.91883935417786</v>
      </c>
      <c r="M29" s="56">
        <v>193.5</v>
      </c>
      <c r="N29" s="5">
        <f>M29*(236.707/Base!D116)</f>
        <v>1476.5540210781671</v>
      </c>
      <c r="O29" s="5">
        <v>63.65</v>
      </c>
      <c r="P29" s="41">
        <f>O29*(236.707/Base!D116)</f>
        <v>485.69851907816712</v>
      </c>
      <c r="S29" s="53">
        <v>16223</v>
      </c>
      <c r="T29" s="53">
        <v>14914</v>
      </c>
      <c r="U29" s="53">
        <v>1309</v>
      </c>
    </row>
    <row r="30" spans="1:25" x14ac:dyDescent="0.25">
      <c r="A30" s="41">
        <v>1965</v>
      </c>
      <c r="B30" s="41">
        <v>19128</v>
      </c>
      <c r="C30" s="4">
        <f>B30/Base!C117</f>
        <v>9.8444182539641698E-2</v>
      </c>
      <c r="D30" s="41">
        <v>1739</v>
      </c>
      <c r="E30" s="4">
        <f>D30/Base!C117</f>
        <v>8.9499390127790093E-3</v>
      </c>
      <c r="K30" s="5">
        <v>83.92</v>
      </c>
      <c r="L30" s="5">
        <f>K30*(236.707/Base!D117)</f>
        <v>630.18259740689655</v>
      </c>
      <c r="M30" s="56">
        <v>219.8</v>
      </c>
      <c r="N30" s="5">
        <f>M30*(236.707/Base!D117)</f>
        <v>1650.5497486896552</v>
      </c>
      <c r="O30" s="5">
        <v>63.1</v>
      </c>
      <c r="P30" s="41">
        <f>O30*(236.707/Base!D117)</f>
        <v>473.83844013793106</v>
      </c>
      <c r="S30" s="53">
        <v>18311</v>
      </c>
      <c r="T30" s="53">
        <v>16737</v>
      </c>
      <c r="U30" s="53">
        <v>1573</v>
      </c>
    </row>
    <row r="31" spans="1:25" x14ac:dyDescent="0.25">
      <c r="A31" s="41">
        <v>1966</v>
      </c>
      <c r="B31" s="41">
        <v>20797</v>
      </c>
      <c r="C31" s="4">
        <f>B31/Base!C118</f>
        <v>0.1058048433048433</v>
      </c>
      <c r="D31" s="41">
        <v>1970</v>
      </c>
      <c r="E31" s="4">
        <f>D31/Base!C118</f>
        <v>1.0022385022385023E-2</v>
      </c>
      <c r="K31" s="5">
        <v>84.35</v>
      </c>
      <c r="L31" s="5">
        <f>K31*(236.707/Base!D118)</f>
        <v>615.4540618092783</v>
      </c>
      <c r="M31" s="56">
        <v>221.9</v>
      </c>
      <c r="N31" s="5">
        <f>M31*(236.707/Base!D118)</f>
        <v>1619.0783202783505</v>
      </c>
      <c r="O31" s="5">
        <v>68.05</v>
      </c>
      <c r="P31" s="41">
        <f>O31*(236.707/Base!D118)</f>
        <v>496.52221584020612</v>
      </c>
      <c r="S31" s="53">
        <v>21070</v>
      </c>
      <c r="T31" s="53">
        <v>18267</v>
      </c>
      <c r="U31" s="53">
        <v>1781</v>
      </c>
      <c r="V31" s="54">
        <v>891</v>
      </c>
      <c r="W31" s="54">
        <v>128</v>
      </c>
      <c r="X31" s="41" t="s">
        <v>33</v>
      </c>
      <c r="Y31" s="54">
        <v>3</v>
      </c>
    </row>
    <row r="32" spans="1:25" x14ac:dyDescent="0.25">
      <c r="A32" s="41">
        <v>1967</v>
      </c>
      <c r="C32" s="4"/>
      <c r="E32" s="4"/>
      <c r="K32" s="5">
        <v>85.37</v>
      </c>
      <c r="L32" s="5">
        <f>K32*(236.707/Base!D119)</f>
        <v>605.72383964010021</v>
      </c>
      <c r="M32" s="56">
        <v>224.4</v>
      </c>
      <c r="N32" s="5">
        <f>M32*(236.707/Base!D119)</f>
        <v>1592.180269593985</v>
      </c>
      <c r="O32" s="5">
        <v>70.150000000000006</v>
      </c>
      <c r="P32" s="41">
        <f>O32*(236.707/Base!D119)</f>
        <v>497.73371618546366</v>
      </c>
      <c r="S32" s="53">
        <v>25967</v>
      </c>
      <c r="T32" s="53">
        <v>19468</v>
      </c>
      <c r="U32" s="53">
        <v>1939</v>
      </c>
      <c r="V32" s="53">
        <v>3353</v>
      </c>
      <c r="W32" s="53">
        <v>1197</v>
      </c>
      <c r="X32" s="41" t="s">
        <v>33</v>
      </c>
      <c r="Y32" s="41">
        <v>11</v>
      </c>
    </row>
    <row r="33" spans="1:25" x14ac:dyDescent="0.25">
      <c r="A33" s="41">
        <v>1968</v>
      </c>
      <c r="C33" s="4"/>
      <c r="E33" s="4"/>
      <c r="K33" s="5">
        <v>98.86</v>
      </c>
      <c r="L33" s="5">
        <f>K33*(236.707/Base!D120)</f>
        <v>672.77455307499997</v>
      </c>
      <c r="M33" s="56">
        <v>257.10000000000002</v>
      </c>
      <c r="N33" s="5">
        <f>M33*(236.707/Base!D120)</f>
        <v>1749.6493788750001</v>
      </c>
      <c r="O33" s="5">
        <v>69.55</v>
      </c>
      <c r="P33" s="41">
        <f>O33*(236.707/Base!D120)</f>
        <v>473.31044068749998</v>
      </c>
      <c r="S33" s="53">
        <v>30651</v>
      </c>
      <c r="T33" s="53">
        <v>22642</v>
      </c>
      <c r="U33" s="53">
        <v>2294</v>
      </c>
      <c r="V33" s="53">
        <v>4179</v>
      </c>
      <c r="W33" s="53">
        <v>1518</v>
      </c>
      <c r="X33" s="54">
        <v>1</v>
      </c>
      <c r="Y33" s="41">
        <v>16</v>
      </c>
    </row>
    <row r="34" spans="1:25" x14ac:dyDescent="0.25">
      <c r="A34" s="41">
        <v>1969</v>
      </c>
      <c r="C34" s="4"/>
      <c r="E34" s="4"/>
      <c r="K34" s="5">
        <v>100.4</v>
      </c>
      <c r="L34" s="5">
        <f>K34*(236.707/Base!D121)</f>
        <v>648.9360234885844</v>
      </c>
      <c r="M34" s="56">
        <v>255.8</v>
      </c>
      <c r="N34" s="5">
        <f>M34*(236.707/Base!D121)</f>
        <v>1653.3648885296802</v>
      </c>
      <c r="O34" s="5">
        <v>73.900000000000006</v>
      </c>
      <c r="P34" s="41">
        <f>O34*(236.707/Base!D121)</f>
        <v>477.65310892237443</v>
      </c>
      <c r="S34" s="53">
        <v>33371</v>
      </c>
      <c r="T34" s="53">
        <v>24209</v>
      </c>
      <c r="U34" s="53">
        <v>2542</v>
      </c>
      <c r="V34" s="53">
        <v>4739</v>
      </c>
      <c r="W34" s="53">
        <v>1865</v>
      </c>
      <c r="X34" s="41">
        <v>1</v>
      </c>
      <c r="Y34" s="41">
        <v>15</v>
      </c>
    </row>
    <row r="35" spans="1:25" x14ac:dyDescent="0.25">
      <c r="A35" s="41">
        <v>1970</v>
      </c>
      <c r="B35" s="6">
        <f>G35/1000</f>
        <v>23035.294999999998</v>
      </c>
      <c r="C35" s="4">
        <f>B35/Base!C122</f>
        <v>0.11233879698808107</v>
      </c>
      <c r="D35" s="41">
        <f>J35/1000</f>
        <v>2665.6289999999999</v>
      </c>
      <c r="E35" s="4">
        <f>D35/Base!C122</f>
        <v>1.2999770789848429E-2</v>
      </c>
      <c r="F35" s="53">
        <v>25700924</v>
      </c>
      <c r="G35" s="53">
        <v>23035295</v>
      </c>
      <c r="H35" s="53">
        <v>16566674</v>
      </c>
      <c r="I35" s="53">
        <v>6468621</v>
      </c>
      <c r="J35" s="53">
        <v>2665629</v>
      </c>
      <c r="K35" s="5">
        <v>118.1</v>
      </c>
      <c r="L35" s="5">
        <f>K35*(236.707/Base!D122)</f>
        <v>720.56671666379304</v>
      </c>
      <c r="M35" s="56">
        <v>291.10000000000002</v>
      </c>
      <c r="N35" s="5">
        <f>M35*(236.707/Base!D122)</f>
        <v>1776.0962846810346</v>
      </c>
      <c r="O35" s="5">
        <v>77.650000000000006</v>
      </c>
      <c r="P35" s="41">
        <f>O35*(236.707/Base!D122)</f>
        <v>473.76804021120694</v>
      </c>
      <c r="S35" s="53">
        <v>38982</v>
      </c>
      <c r="T35" s="53">
        <v>28796</v>
      </c>
      <c r="U35" s="53">
        <v>3067</v>
      </c>
      <c r="V35" s="53">
        <v>5124</v>
      </c>
      <c r="W35" s="53">
        <v>1975</v>
      </c>
      <c r="X35" s="41">
        <v>2</v>
      </c>
      <c r="Y35" s="41">
        <v>18</v>
      </c>
    </row>
    <row r="36" spans="1:25" x14ac:dyDescent="0.25">
      <c r="A36" s="41">
        <v>1971</v>
      </c>
      <c r="B36" s="6">
        <f t="shared" ref="B36:B80" si="0">G36/1000</f>
        <v>23887.565999999999</v>
      </c>
      <c r="C36" s="4">
        <f>B36/Base!C123</f>
        <v>0.11503154660721078</v>
      </c>
      <c r="D36" s="41">
        <f t="shared" ref="D36:D80" si="1">J36/1000</f>
        <v>2929.9</v>
      </c>
      <c r="E36" s="4">
        <f>D36/Base!C123</f>
        <v>1.4109052734986348E-2</v>
      </c>
      <c r="F36" s="53">
        <v>26817466</v>
      </c>
      <c r="G36" s="53">
        <v>23887566</v>
      </c>
      <c r="H36" s="53">
        <v>17188035</v>
      </c>
      <c r="I36" s="53">
        <v>6699531</v>
      </c>
      <c r="J36" s="53">
        <v>2929900</v>
      </c>
      <c r="K36" s="5">
        <v>132.16999999999999</v>
      </c>
      <c r="L36" s="5">
        <f>K36*(236.707/Base!D123)</f>
        <v>773.089561389256</v>
      </c>
      <c r="M36" s="56">
        <v>320</v>
      </c>
      <c r="N36" s="5">
        <f>M36*(236.707/Base!D123)</f>
        <v>1871.7459305785121</v>
      </c>
      <c r="O36" s="5">
        <v>77.5</v>
      </c>
      <c r="P36" s="41">
        <f>O36*(236.707/Base!D123)</f>
        <v>453.31346756198343</v>
      </c>
      <c r="S36" s="53">
        <v>45065</v>
      </c>
      <c r="T36" s="53">
        <v>33413</v>
      </c>
      <c r="U36" s="53">
        <v>3758</v>
      </c>
      <c r="V36" s="53">
        <v>5751</v>
      </c>
      <c r="W36" s="53">
        <v>2117</v>
      </c>
      <c r="X36" s="41">
        <v>2</v>
      </c>
      <c r="Y36" s="41">
        <v>24</v>
      </c>
    </row>
    <row r="37" spans="1:25" x14ac:dyDescent="0.25">
      <c r="A37" s="41">
        <v>1972</v>
      </c>
      <c r="B37" s="6">
        <f t="shared" si="0"/>
        <v>24804.172999999999</v>
      </c>
      <c r="C37" s="4">
        <f>B37/Base!C124</f>
        <v>0.11817363360902541</v>
      </c>
      <c r="D37" s="41">
        <f t="shared" si="1"/>
        <v>3271.4859999999999</v>
      </c>
      <c r="E37" s="4">
        <f>D37/Base!C124</f>
        <v>1.5586223653618935E-2</v>
      </c>
      <c r="F37" s="53">
        <v>28075659</v>
      </c>
      <c r="G37" s="53">
        <v>24804173</v>
      </c>
      <c r="H37" s="53">
        <v>17870175</v>
      </c>
      <c r="I37" s="53">
        <v>6933998</v>
      </c>
      <c r="J37" s="53">
        <v>3271486</v>
      </c>
      <c r="K37" s="5">
        <v>162.35</v>
      </c>
      <c r="L37" s="5">
        <f>K37*(236.707/Base!D124)</f>
        <v>919.23080428399999</v>
      </c>
      <c r="M37" s="56">
        <v>383.1</v>
      </c>
      <c r="N37" s="5">
        <f>M37*(236.707/Base!D124)</f>
        <v>2169.1242446639999</v>
      </c>
      <c r="O37" s="5">
        <v>79.95</v>
      </c>
      <c r="P37" s="41">
        <f>O37*(236.707/Base!D124)</f>
        <v>452.67941362800002</v>
      </c>
      <c r="S37" s="53">
        <v>50269</v>
      </c>
      <c r="T37" s="53">
        <v>37122</v>
      </c>
      <c r="U37" s="53">
        <v>4473</v>
      </c>
      <c r="V37" s="53">
        <v>6318</v>
      </c>
      <c r="W37" s="53">
        <v>2325</v>
      </c>
      <c r="X37" s="41">
        <v>2</v>
      </c>
      <c r="Y37" s="41">
        <v>29</v>
      </c>
    </row>
    <row r="38" spans="1:25" x14ac:dyDescent="0.25">
      <c r="A38" s="41">
        <v>1973</v>
      </c>
      <c r="B38" s="6">
        <f t="shared" si="0"/>
        <v>25952.971000000001</v>
      </c>
      <c r="C38" s="4">
        <f>B38/Base!C125</f>
        <v>0.12247224516183834</v>
      </c>
      <c r="D38" s="41">
        <f t="shared" si="1"/>
        <v>3560.7060000000001</v>
      </c>
      <c r="E38" s="4">
        <f>D38/Base!C125</f>
        <v>1.6802995625480748E-2</v>
      </c>
      <c r="F38" s="53">
        <v>29513677</v>
      </c>
      <c r="G38" s="53">
        <v>25952971</v>
      </c>
      <c r="H38" s="53">
        <v>18793039</v>
      </c>
      <c r="I38" s="53">
        <v>7159932</v>
      </c>
      <c r="J38" s="53">
        <v>3560706</v>
      </c>
      <c r="K38" s="5">
        <v>166.4</v>
      </c>
      <c r="L38" s="5">
        <f>K38*(236.707/Base!D125)</f>
        <v>887.1582218606402</v>
      </c>
      <c r="M38" s="56">
        <v>391</v>
      </c>
      <c r="N38" s="5">
        <f>M38*(236.707/Base!D125)</f>
        <v>2084.6085621845573</v>
      </c>
      <c r="O38" s="5">
        <v>76.150000000000006</v>
      </c>
      <c r="P38" s="41">
        <f>O38*(236.707/Base!D125)</f>
        <v>405.99217905461393</v>
      </c>
      <c r="Q38" s="5">
        <v>943.1</v>
      </c>
      <c r="R38" s="5">
        <f>Q38*(236.707/Base!D125)</f>
        <v>5028.1185038267413</v>
      </c>
      <c r="S38" s="53">
        <v>61091</v>
      </c>
      <c r="T38" s="53">
        <v>45741</v>
      </c>
      <c r="U38" s="53">
        <v>5718</v>
      </c>
      <c r="V38" s="53">
        <v>7057</v>
      </c>
      <c r="W38" s="53">
        <v>2526</v>
      </c>
      <c r="X38" s="41">
        <v>3</v>
      </c>
      <c r="Y38" s="41">
        <v>46</v>
      </c>
    </row>
    <row r="39" spans="1:25" x14ac:dyDescent="0.25">
      <c r="A39" s="41">
        <v>1974</v>
      </c>
      <c r="B39" s="6">
        <f t="shared" si="0"/>
        <v>26663.788</v>
      </c>
      <c r="C39" s="4">
        <f>B39/Base!C126</f>
        <v>0.12468220374648124</v>
      </c>
      <c r="D39" s="41">
        <f t="shared" si="1"/>
        <v>3911.951</v>
      </c>
      <c r="E39" s="4">
        <f>D39/Base!C126</f>
        <v>1.8292624874914662E-2</v>
      </c>
      <c r="F39" s="53">
        <v>30575739</v>
      </c>
      <c r="G39" s="53">
        <v>26663788</v>
      </c>
      <c r="H39" s="53">
        <v>19409560</v>
      </c>
      <c r="I39" s="53">
        <v>7254228</v>
      </c>
      <c r="J39" s="53">
        <v>3911951</v>
      </c>
      <c r="K39" s="5">
        <v>188.2</v>
      </c>
      <c r="L39" s="5">
        <f>K39*(236.707/Base!D126)</f>
        <v>903.04603136271169</v>
      </c>
      <c r="M39" s="56">
        <v>438.4</v>
      </c>
      <c r="N39" s="5">
        <f>M39*(236.707/Base!D126)</f>
        <v>2103.5886299118642</v>
      </c>
      <c r="O39" s="5">
        <v>91.06</v>
      </c>
      <c r="P39" s="41">
        <f>O39*(236.707/Base!D126)</f>
        <v>436.93608722576266</v>
      </c>
      <c r="Q39" s="5">
        <v>1000.86</v>
      </c>
      <c r="R39" s="5">
        <f>Q39*(236.707/Base!D126)</f>
        <v>4802.4582941003391</v>
      </c>
      <c r="S39" s="53">
        <v>70996</v>
      </c>
      <c r="T39" s="53">
        <v>51618</v>
      </c>
      <c r="U39" s="53">
        <v>6903</v>
      </c>
      <c r="V39" s="53">
        <v>9099</v>
      </c>
      <c r="W39" s="53">
        <v>3318</v>
      </c>
      <c r="X39" s="41">
        <v>5</v>
      </c>
      <c r="Y39" s="41">
        <v>54</v>
      </c>
    </row>
    <row r="40" spans="1:25" x14ac:dyDescent="0.25">
      <c r="A40" s="41">
        <v>1975</v>
      </c>
      <c r="B40" s="6">
        <f t="shared" si="0"/>
        <v>27509.17</v>
      </c>
      <c r="C40" s="4">
        <f>B40/Base!C127</f>
        <v>0.12737319016728943</v>
      </c>
      <c r="D40" s="41">
        <f t="shared" si="1"/>
        <v>4352.4979999999996</v>
      </c>
      <c r="E40" s="4">
        <f>D40/Base!C127</f>
        <v>2.0152972825306866E-2</v>
      </c>
      <c r="F40" s="53">
        <v>31861668</v>
      </c>
      <c r="G40" s="53">
        <v>27509170</v>
      </c>
      <c r="H40" s="53">
        <v>20140731</v>
      </c>
      <c r="I40" s="53">
        <v>7368439</v>
      </c>
      <c r="J40" s="53">
        <v>4352498</v>
      </c>
      <c r="K40" s="5">
        <v>207.18</v>
      </c>
      <c r="L40" s="5">
        <f>K40*(236.707/Base!D127)</f>
        <v>912.17704023265946</v>
      </c>
      <c r="M40" s="56">
        <v>468.6</v>
      </c>
      <c r="N40" s="5">
        <f>M40*(236.707/Base!D127)</f>
        <v>2063.1632447776051</v>
      </c>
      <c r="O40" s="5">
        <v>90.93</v>
      </c>
      <c r="P40" s="41">
        <f>O40*(236.707/Base!D127)</f>
        <v>400.34877048149303</v>
      </c>
      <c r="Q40" s="5">
        <v>1066.27</v>
      </c>
      <c r="R40" s="5">
        <f>Q40*(236.707/Base!D127)</f>
        <v>4694.5989607533438</v>
      </c>
      <c r="S40" s="53">
        <v>82611</v>
      </c>
      <c r="T40" s="53">
        <v>58509</v>
      </c>
      <c r="U40" s="53">
        <v>8414</v>
      </c>
      <c r="V40" s="53">
        <v>11315</v>
      </c>
      <c r="W40" s="53">
        <v>4273</v>
      </c>
      <c r="X40" s="41">
        <v>9</v>
      </c>
      <c r="Y40" s="41">
        <v>91</v>
      </c>
    </row>
    <row r="41" spans="1:25" x14ac:dyDescent="0.25">
      <c r="A41" s="41">
        <v>1976</v>
      </c>
      <c r="B41" s="6">
        <f t="shared" si="0"/>
        <v>28211.67</v>
      </c>
      <c r="C41" s="4">
        <f>B41/Base!C128</f>
        <v>0.12939055656201986</v>
      </c>
      <c r="D41" s="41">
        <f t="shared" si="1"/>
        <v>4623.8270000000002</v>
      </c>
      <c r="E41" s="4">
        <f>D41/Base!C128</f>
        <v>2.1206810833123122E-2</v>
      </c>
      <c r="F41" s="53">
        <v>32835497</v>
      </c>
      <c r="G41" s="53">
        <v>28211670</v>
      </c>
      <c r="H41" s="53">
        <v>20715021</v>
      </c>
      <c r="I41" s="53">
        <v>7496649</v>
      </c>
      <c r="J41" s="53">
        <v>4623827</v>
      </c>
      <c r="K41" s="5">
        <v>224.86</v>
      </c>
      <c r="L41" s="5">
        <f>K41*(236.707/Base!D128)</f>
        <v>936.15028646941164</v>
      </c>
      <c r="M41" s="56">
        <v>503.4</v>
      </c>
      <c r="N41" s="5">
        <f>M41*(236.707/Base!D128)</f>
        <v>2095.7842844823522</v>
      </c>
      <c r="O41" s="5">
        <v>94.37</v>
      </c>
      <c r="P41" s="41">
        <f>O41*(236.707/Base!D128)</f>
        <v>392.88669631823524</v>
      </c>
      <c r="Q41" s="116">
        <v>1114.27</v>
      </c>
      <c r="R41" s="5">
        <f>Q41*(236.707/Base!D128)</f>
        <v>4638.9939504770573</v>
      </c>
      <c r="S41" s="53">
        <v>94180</v>
      </c>
      <c r="T41" s="53">
        <v>65699</v>
      </c>
      <c r="U41" s="53">
        <v>9966</v>
      </c>
      <c r="V41" s="53">
        <v>13340</v>
      </c>
      <c r="W41" s="53">
        <v>5080</v>
      </c>
      <c r="X41" s="41">
        <v>6</v>
      </c>
      <c r="Y41" s="41">
        <v>89</v>
      </c>
    </row>
    <row r="42" spans="1:25" x14ac:dyDescent="0.25">
      <c r="A42" s="41">
        <v>1977</v>
      </c>
      <c r="B42" s="6">
        <f t="shared" si="0"/>
        <v>29068.892</v>
      </c>
      <c r="C42" s="4">
        <f>B42/Base!C129</f>
        <v>0.13198794037386657</v>
      </c>
      <c r="D42" s="41">
        <f t="shared" si="1"/>
        <v>4854.2060000000001</v>
      </c>
      <c r="E42" s="4">
        <f>D42/Base!C129</f>
        <v>2.2040628589850116E-2</v>
      </c>
      <c r="F42" s="53">
        <v>33923098</v>
      </c>
      <c r="G42" s="53">
        <v>29068892</v>
      </c>
      <c r="H42" s="53">
        <v>21476517</v>
      </c>
      <c r="I42" s="53">
        <v>7592375</v>
      </c>
      <c r="J42" s="53">
        <v>4854206</v>
      </c>
      <c r="K42" s="5">
        <v>243</v>
      </c>
      <c r="L42" s="5">
        <f>K42*(236.707/Base!D129)</f>
        <v>948.8783723586206</v>
      </c>
      <c r="M42" s="56">
        <v>546.6</v>
      </c>
      <c r="N42" s="5">
        <f>M42*(236.707/Base!D129)</f>
        <v>2134.3906104165517</v>
      </c>
      <c r="O42" s="5">
        <v>96.62</v>
      </c>
      <c r="P42" s="41">
        <f>O42*(236.707/Base!D129)</f>
        <v>377.28653636744826</v>
      </c>
      <c r="Q42" s="116">
        <v>1177.2</v>
      </c>
      <c r="R42" s="5">
        <f>Q42*(236.707/Base!D129)</f>
        <v>4596.788559426207</v>
      </c>
      <c r="S42" s="53">
        <v>106443</v>
      </c>
      <c r="T42" s="53">
        <v>73113</v>
      </c>
      <c r="U42" s="53">
        <v>11463</v>
      </c>
      <c r="V42" s="53">
        <v>15737</v>
      </c>
      <c r="W42" s="53">
        <v>6038</v>
      </c>
      <c r="X42" s="41">
        <v>8</v>
      </c>
      <c r="Y42" s="41">
        <v>84</v>
      </c>
    </row>
    <row r="43" spans="1:25" x14ac:dyDescent="0.25">
      <c r="A43" s="41">
        <v>1978</v>
      </c>
      <c r="B43" s="6">
        <f t="shared" si="0"/>
        <v>29584.451000000001</v>
      </c>
      <c r="C43" s="4">
        <f>B43/Base!C130</f>
        <v>0.13291304894759307</v>
      </c>
      <c r="D43" s="41">
        <f t="shared" si="1"/>
        <v>4868.576</v>
      </c>
      <c r="E43" s="4">
        <f>D43/Base!C130</f>
        <v>2.1872884516027584E-2</v>
      </c>
      <c r="F43" s="53">
        <v>34453027</v>
      </c>
      <c r="G43" s="53">
        <v>29584451</v>
      </c>
      <c r="H43" s="53">
        <v>22006468</v>
      </c>
      <c r="I43" s="53">
        <v>7577983</v>
      </c>
      <c r="J43" s="53">
        <v>4868576</v>
      </c>
      <c r="K43" s="5">
        <v>263.2</v>
      </c>
      <c r="L43" s="5">
        <f>K43*(236.707/Base!D130)</f>
        <v>955.28633013333331</v>
      </c>
      <c r="M43" s="56">
        <v>591.9</v>
      </c>
      <c r="N43" s="5">
        <f>M43*(236.707/Base!D130)</f>
        <v>2148.3053906</v>
      </c>
      <c r="O43" s="5">
        <v>100.43</v>
      </c>
      <c r="P43" s="41">
        <f>O43*(236.707/Base!D130)</f>
        <v>364.51142148666668</v>
      </c>
      <c r="Q43" s="116">
        <v>1243.48</v>
      </c>
      <c r="R43" s="5">
        <f>Q43*(236.707/Base!D130)</f>
        <v>4513.2197788533331</v>
      </c>
      <c r="S43" s="53">
        <v>117894</v>
      </c>
      <c r="T43" s="53">
        <v>80352</v>
      </c>
      <c r="U43" s="53">
        <v>12513</v>
      </c>
      <c r="V43" s="53">
        <v>17682</v>
      </c>
      <c r="W43" s="53">
        <v>7252</v>
      </c>
      <c r="X43" s="41">
        <v>9</v>
      </c>
      <c r="Y43" s="41">
        <v>86</v>
      </c>
    </row>
    <row r="44" spans="1:25" x14ac:dyDescent="0.25">
      <c r="A44" s="41">
        <v>1979</v>
      </c>
      <c r="B44" s="6">
        <f t="shared" si="0"/>
        <v>30235.74</v>
      </c>
      <c r="C44" s="4">
        <f>B44/Base!C131</f>
        <v>0.13434822598920265</v>
      </c>
      <c r="D44" s="41">
        <f t="shared" si="1"/>
        <v>4777.2179999999998</v>
      </c>
      <c r="E44" s="4">
        <f>D44/Base!C131</f>
        <v>2.1226891204372263E-2</v>
      </c>
      <c r="F44" s="53">
        <v>35012958</v>
      </c>
      <c r="G44" s="53">
        <v>30235740</v>
      </c>
      <c r="H44" s="53">
        <v>22617898</v>
      </c>
      <c r="I44" s="53">
        <v>7617842</v>
      </c>
      <c r="J44" s="53">
        <v>4777218</v>
      </c>
      <c r="K44" s="5">
        <v>294.3</v>
      </c>
      <c r="L44" s="5">
        <f>K44*(236.707/Base!D131)</f>
        <v>959.87088294470061</v>
      </c>
      <c r="M44" s="56">
        <v>655</v>
      </c>
      <c r="N44" s="5">
        <f>M44*(236.707/Base!D131)</f>
        <v>2136.3079453917053</v>
      </c>
      <c r="O44" s="5">
        <v>122.67</v>
      </c>
      <c r="P44" s="41">
        <f>O44*(236.707/Base!D131)</f>
        <v>400.09297047511524</v>
      </c>
      <c r="Q44" s="116">
        <v>1138.5899999999999</v>
      </c>
      <c r="R44" s="5">
        <f>Q44*(236.707/Base!D131)</f>
        <v>3713.5555168603687</v>
      </c>
      <c r="S44" s="53">
        <v>133691</v>
      </c>
      <c r="T44" s="53">
        <v>90556</v>
      </c>
      <c r="U44" s="53">
        <v>13708</v>
      </c>
      <c r="V44" s="53">
        <v>20623</v>
      </c>
      <c r="W44" s="53">
        <v>8708</v>
      </c>
      <c r="X44" s="41">
        <v>18</v>
      </c>
      <c r="Y44" s="41">
        <v>78</v>
      </c>
    </row>
    <row r="45" spans="1:25" x14ac:dyDescent="0.25">
      <c r="A45" s="41">
        <v>1980</v>
      </c>
      <c r="B45" s="6">
        <f t="shared" si="0"/>
        <v>30843.914000000001</v>
      </c>
      <c r="C45" s="4">
        <f>B45/Base!C132</f>
        <v>0.13544309389353873</v>
      </c>
      <c r="D45" s="41">
        <f t="shared" si="1"/>
        <v>4682.1719999999996</v>
      </c>
      <c r="E45" s="4">
        <f>D45/Base!C132</f>
        <v>2.0560550837409867E-2</v>
      </c>
      <c r="F45" s="53">
        <v>35526086</v>
      </c>
      <c r="G45" s="53">
        <v>30843914</v>
      </c>
      <c r="H45" s="53">
        <v>23243078</v>
      </c>
      <c r="I45" s="53">
        <v>7600836</v>
      </c>
      <c r="J45" s="53">
        <v>4682172</v>
      </c>
      <c r="K45" s="5">
        <v>341.4</v>
      </c>
      <c r="L45" s="5">
        <f>K45*(236.707/Base!D132)</f>
        <v>981.22717442436544</v>
      </c>
      <c r="M45" s="56">
        <v>759.2</v>
      </c>
      <c r="N45" s="5">
        <f>M45*(236.707/Base!D132)</f>
        <v>2182.0377001258885</v>
      </c>
      <c r="O45" s="5">
        <v>128.19999999999999</v>
      </c>
      <c r="P45" s="41">
        <f>O45*(236.707/Base!D132)</f>
        <v>368.46316274517761</v>
      </c>
      <c r="Q45" s="116">
        <v>972.81</v>
      </c>
      <c r="R45" s="5">
        <f>Q45*(236.707/Base!D132)</f>
        <v>2795.980104135228</v>
      </c>
      <c r="S45" s="53">
        <v>156298</v>
      </c>
      <c r="T45" s="53">
        <v>105074</v>
      </c>
      <c r="U45" s="53">
        <v>15437</v>
      </c>
      <c r="V45" s="53">
        <v>25064</v>
      </c>
      <c r="W45" s="53">
        <v>10635</v>
      </c>
      <c r="X45" s="41">
        <v>8</v>
      </c>
      <c r="Y45" s="41">
        <v>78</v>
      </c>
    </row>
    <row r="46" spans="1:25" x14ac:dyDescent="0.25">
      <c r="A46" s="41">
        <v>1981</v>
      </c>
      <c r="B46" s="6">
        <f t="shared" si="0"/>
        <v>31473.774000000001</v>
      </c>
      <c r="C46" s="4">
        <f>B46/Base!C133</f>
        <v>0.1368627275336354</v>
      </c>
      <c r="D46" s="41">
        <f t="shared" si="1"/>
        <v>4456.2740000000003</v>
      </c>
      <c r="E46" s="4">
        <f>D46/Base!C133</f>
        <v>1.9377968917144276E-2</v>
      </c>
      <c r="F46" s="53">
        <v>35930048</v>
      </c>
      <c r="G46" s="53">
        <v>31473774</v>
      </c>
      <c r="H46" s="53">
        <v>23859047</v>
      </c>
      <c r="I46" s="53">
        <v>7614727</v>
      </c>
      <c r="J46" s="53">
        <v>4456274</v>
      </c>
      <c r="K46" s="5">
        <v>386</v>
      </c>
      <c r="L46" s="5">
        <f>K46*(236.707/Base!D133)</f>
        <v>1005.3100900827967</v>
      </c>
      <c r="M46" s="56">
        <v>858</v>
      </c>
      <c r="N46" s="5">
        <f>M46*(236.707/Base!D133)</f>
        <v>2234.6011846918123</v>
      </c>
      <c r="O46" s="5">
        <v>137.81</v>
      </c>
      <c r="P46" s="41">
        <f>O46*(236.707/Base!D133)</f>
        <v>358.91653760183993</v>
      </c>
      <c r="Q46" s="116">
        <v>914.68</v>
      </c>
      <c r="R46" s="5">
        <f>Q46*(236.707/Base!D133)</f>
        <v>2382.2202932563018</v>
      </c>
      <c r="S46" s="53">
        <v>184450</v>
      </c>
      <c r="T46" s="53">
        <v>123795</v>
      </c>
      <c r="U46" s="53">
        <v>17199</v>
      </c>
      <c r="V46" s="53">
        <v>30342</v>
      </c>
      <c r="W46" s="53">
        <v>13113</v>
      </c>
      <c r="X46" s="41">
        <v>8</v>
      </c>
      <c r="Y46" s="41">
        <v>-8</v>
      </c>
    </row>
    <row r="47" spans="1:25" x14ac:dyDescent="0.25">
      <c r="A47" s="41">
        <v>1982</v>
      </c>
      <c r="B47" s="6">
        <f t="shared" si="0"/>
        <v>31804.33</v>
      </c>
      <c r="C47" s="4">
        <f>B47/Base!C134</f>
        <v>0.13697663100590901</v>
      </c>
      <c r="D47" s="41">
        <f t="shared" si="1"/>
        <v>3973.4650000000001</v>
      </c>
      <c r="E47" s="4">
        <f>D47/Base!C134</f>
        <v>1.7113136768480714E-2</v>
      </c>
      <c r="F47" s="53">
        <v>35777795</v>
      </c>
      <c r="G47" s="53">
        <v>31804330</v>
      </c>
      <c r="H47" s="53">
        <v>24362481</v>
      </c>
      <c r="I47" s="53">
        <v>7441849</v>
      </c>
      <c r="J47" s="53">
        <v>3973465</v>
      </c>
      <c r="K47" s="5">
        <v>419.3</v>
      </c>
      <c r="L47" s="5">
        <f>K47*(236.707/Base!D134)</f>
        <v>1028.6350878648182</v>
      </c>
      <c r="M47" s="56">
        <v>885.5</v>
      </c>
      <c r="N47" s="5">
        <f>M47*(236.707/Base!D134)</f>
        <v>2172.3261872270364</v>
      </c>
      <c r="O47" s="5">
        <v>145.69</v>
      </c>
      <c r="P47" s="41">
        <f>O47*(236.707/Base!D134)</f>
        <v>357.40960160034666</v>
      </c>
      <c r="Q47" s="116">
        <v>882.66</v>
      </c>
      <c r="R47" s="5">
        <f>Q47*(236.707/Base!D134)</f>
        <v>2165.3590428207972</v>
      </c>
      <c r="S47" s="53">
        <v>207268</v>
      </c>
      <c r="T47" s="53">
        <v>138800</v>
      </c>
      <c r="U47" s="53">
        <v>17338</v>
      </c>
      <c r="V47" s="53">
        <v>35631</v>
      </c>
      <c r="W47" s="53">
        <v>15455</v>
      </c>
      <c r="X47" s="41">
        <v>6</v>
      </c>
      <c r="Y47" s="41">
        <v>38</v>
      </c>
    </row>
    <row r="48" spans="1:25" x14ac:dyDescent="0.25">
      <c r="A48" s="41">
        <v>1983</v>
      </c>
      <c r="B48" s="6">
        <f t="shared" si="0"/>
        <v>32221.045999999998</v>
      </c>
      <c r="C48" s="4">
        <f>B48/Base!C135</f>
        <v>0.13751636101354206</v>
      </c>
      <c r="D48" s="41">
        <f t="shared" si="1"/>
        <v>3812.93</v>
      </c>
      <c r="E48" s="4">
        <f>D48/Base!C135</f>
        <v>1.6273222737690295E-2</v>
      </c>
      <c r="F48" s="53">
        <v>36033976</v>
      </c>
      <c r="G48" s="53">
        <v>32221046</v>
      </c>
      <c r="H48" s="53">
        <v>24971472</v>
      </c>
      <c r="I48" s="53">
        <v>7249574</v>
      </c>
      <c r="J48" s="53">
        <v>3812930</v>
      </c>
      <c r="K48" s="5">
        <v>440.8</v>
      </c>
      <c r="L48" s="5">
        <f>K48*(236.707/Base!D135)</f>
        <v>1047.784827351805</v>
      </c>
      <c r="M48" s="56">
        <v>923</v>
      </c>
      <c r="N48" s="5">
        <f>M48*(236.707/Base!D135)</f>
        <v>2193.9777578169601</v>
      </c>
      <c r="O48" s="5">
        <v>157.88999999999999</v>
      </c>
      <c r="P48" s="41">
        <f>O48*(236.707/Base!D135)</f>
        <v>375.30568600403012</v>
      </c>
      <c r="Q48" s="116">
        <v>880.16</v>
      </c>
      <c r="R48" s="5">
        <f>Q48*(236.707/Base!D135)</f>
        <v>2092.1467641605368</v>
      </c>
      <c r="S48" s="53">
        <v>224524</v>
      </c>
      <c r="T48" s="53">
        <v>149502</v>
      </c>
      <c r="U48" s="53">
        <v>17530</v>
      </c>
      <c r="V48" s="53">
        <v>39337</v>
      </c>
      <c r="W48" s="53">
        <v>18106</v>
      </c>
      <c r="X48" s="41">
        <v>6</v>
      </c>
      <c r="Y48" s="41">
        <v>42</v>
      </c>
    </row>
    <row r="49" spans="1:25" x14ac:dyDescent="0.25">
      <c r="A49" s="41">
        <v>1984</v>
      </c>
      <c r="B49" s="6">
        <f t="shared" si="0"/>
        <v>32616.77</v>
      </c>
      <c r="C49" s="4">
        <f>B49/Base!C136</f>
        <v>0.13800315636265167</v>
      </c>
      <c r="D49" s="41">
        <f t="shared" si="1"/>
        <v>3821.8040000000001</v>
      </c>
      <c r="E49" s="4">
        <f>D49/Base!C136</f>
        <v>1.6170240492832604E-2</v>
      </c>
      <c r="F49" s="53">
        <v>36438574</v>
      </c>
      <c r="G49" s="53">
        <v>32616770</v>
      </c>
      <c r="H49" s="53">
        <v>25435753</v>
      </c>
      <c r="I49" s="53">
        <v>7181017</v>
      </c>
      <c r="J49" s="53">
        <v>3821804</v>
      </c>
      <c r="K49" s="5">
        <v>460.6</v>
      </c>
      <c r="L49" s="5">
        <f>K49*(236.707/Base!D136)</f>
        <v>1049.0473375961387</v>
      </c>
      <c r="M49" s="56">
        <v>948.3</v>
      </c>
      <c r="N49" s="5">
        <f>M49*(236.707/Base!D136)</f>
        <v>2159.8167395623495</v>
      </c>
      <c r="O49" s="5">
        <v>157.88</v>
      </c>
      <c r="P49" s="41">
        <f>O49*(236.707/Base!D136)</f>
        <v>359.58227021206761</v>
      </c>
      <c r="Q49" s="116">
        <v>879.58</v>
      </c>
      <c r="R49" s="5">
        <f>Q49*(236.707/Base!D136)</f>
        <v>2003.3023386947712</v>
      </c>
      <c r="S49" s="53">
        <v>238682</v>
      </c>
      <c r="T49" s="53">
        <v>157862</v>
      </c>
      <c r="U49" s="53">
        <v>17900</v>
      </c>
      <c r="V49" s="53">
        <v>43257</v>
      </c>
      <c r="W49" s="53">
        <v>19661</v>
      </c>
      <c r="X49" s="41">
        <v>0.5</v>
      </c>
      <c r="Y49" s="41">
        <v>1</v>
      </c>
    </row>
    <row r="50" spans="1:25" x14ac:dyDescent="0.25">
      <c r="A50" s="41">
        <v>1985</v>
      </c>
      <c r="B50" s="6">
        <f t="shared" si="0"/>
        <v>33119.529000000002</v>
      </c>
      <c r="C50" s="4">
        <f>B50/Base!C137</f>
        <v>0.13888574891179456</v>
      </c>
      <c r="D50" s="41">
        <f t="shared" si="1"/>
        <v>3907.1689999999999</v>
      </c>
      <c r="E50" s="4">
        <f>D50/Base!C137</f>
        <v>1.6384595707564179E-2</v>
      </c>
      <c r="F50" s="53">
        <v>37026698</v>
      </c>
      <c r="G50" s="53">
        <v>33119529</v>
      </c>
      <c r="H50" s="53">
        <v>25958585</v>
      </c>
      <c r="I50" s="53">
        <v>7160944</v>
      </c>
      <c r="J50" s="53">
        <v>3907169</v>
      </c>
      <c r="K50" s="5">
        <v>478.6</v>
      </c>
      <c r="L50" s="5">
        <f>K50*(236.707/Base!D137)</f>
        <v>1052.7770968080806</v>
      </c>
      <c r="M50" s="5">
        <v>981.5</v>
      </c>
      <c r="N50" s="5">
        <f>M50*(236.707/Base!D137)</f>
        <v>2159.0069379797974</v>
      </c>
      <c r="O50" s="5">
        <v>164.26</v>
      </c>
      <c r="P50" s="41">
        <f>O50*(236.707/Base!D137)</f>
        <v>361.32295428686859</v>
      </c>
      <c r="Q50" s="116">
        <v>894.25</v>
      </c>
      <c r="R50" s="5">
        <f>Q50*(236.707/Base!D137)</f>
        <v>1967.0829895959591</v>
      </c>
      <c r="S50" s="53">
        <v>256723</v>
      </c>
      <c r="T50" s="53">
        <v>167360</v>
      </c>
      <c r="U50" s="53">
        <v>18836</v>
      </c>
      <c r="V50" s="53">
        <v>47580</v>
      </c>
      <c r="W50" s="53">
        <v>22947</v>
      </c>
      <c r="X50" s="41">
        <v>0.5</v>
      </c>
      <c r="Y50" s="41" t="s">
        <v>33</v>
      </c>
    </row>
    <row r="51" spans="1:25" x14ac:dyDescent="0.25">
      <c r="A51" s="41">
        <v>1986</v>
      </c>
      <c r="B51" s="6">
        <f t="shared" si="0"/>
        <v>33690.154999999999</v>
      </c>
      <c r="C51" s="4">
        <f>B51/Base!C138</f>
        <v>0.13999590693577005</v>
      </c>
      <c r="D51" s="41">
        <f t="shared" si="1"/>
        <v>3993.279</v>
      </c>
      <c r="E51" s="4">
        <f>D51/Base!C138</f>
        <v>1.6593652218357704E-2</v>
      </c>
      <c r="F51" s="53">
        <v>37683434</v>
      </c>
      <c r="G51" s="53">
        <v>33690155</v>
      </c>
      <c r="H51" s="53">
        <v>26524806</v>
      </c>
      <c r="I51" s="53">
        <v>7165349</v>
      </c>
      <c r="J51" s="53">
        <v>3993279</v>
      </c>
      <c r="K51" s="5">
        <v>488.5</v>
      </c>
      <c r="L51" s="5">
        <f>K51*(236.707/Base!D138)</f>
        <v>1054.8826691228071</v>
      </c>
      <c r="M51" s="5">
        <v>994</v>
      </c>
      <c r="N51" s="5">
        <f>M51*(236.707/Base!D138)</f>
        <v>2146.4756870175438</v>
      </c>
      <c r="O51" s="5">
        <v>173.66</v>
      </c>
      <c r="P51" s="41">
        <f>O51*(236.707/Base!D138)</f>
        <v>375.00700986666669</v>
      </c>
      <c r="Q51" s="116">
        <v>914.2</v>
      </c>
      <c r="R51" s="5">
        <f>Q51*(236.707/Base!D138)</f>
        <v>1974.1529910175441</v>
      </c>
      <c r="S51" s="53">
        <v>272698</v>
      </c>
      <c r="T51" s="53">
        <v>176845</v>
      </c>
      <c r="U51" s="53">
        <v>19847</v>
      </c>
      <c r="V51" s="53">
        <v>49758</v>
      </c>
      <c r="W51" s="53">
        <v>26239</v>
      </c>
      <c r="Y51" s="41">
        <v>9</v>
      </c>
    </row>
    <row r="52" spans="1:25" x14ac:dyDescent="0.25">
      <c r="A52" s="41">
        <v>1987</v>
      </c>
      <c r="B52" s="6">
        <f t="shared" si="0"/>
        <v>34126.461000000003</v>
      </c>
      <c r="C52" s="4">
        <f>B52/Base!C139</f>
        <v>0.14055147773512794</v>
      </c>
      <c r="D52" s="41">
        <f t="shared" si="1"/>
        <v>4044.7240000000002</v>
      </c>
      <c r="E52" s="4">
        <f>D52/Base!C139</f>
        <v>1.6658391130294395E-2</v>
      </c>
      <c r="F52" s="53">
        <v>38171185</v>
      </c>
      <c r="G52" s="53">
        <v>34126461</v>
      </c>
      <c r="H52" s="53">
        <v>26970080</v>
      </c>
      <c r="I52" s="53">
        <v>7156381</v>
      </c>
      <c r="J52" s="53">
        <v>4044724</v>
      </c>
      <c r="K52" s="5">
        <v>512.70000000000005</v>
      </c>
      <c r="L52" s="5">
        <f>K52*(236.707/Base!D139)</f>
        <v>1068.0366148962473</v>
      </c>
      <c r="M52" s="5">
        <v>1032.3</v>
      </c>
      <c r="N52" s="5">
        <f>M52*(236.707/Base!D139)</f>
        <v>2150.4470402913907</v>
      </c>
      <c r="O52" s="5">
        <v>180.64</v>
      </c>
      <c r="P52" s="41">
        <f>O52*(236.707/Base!D139)</f>
        <v>376.30219253921996</v>
      </c>
      <c r="Q52" s="116">
        <v>946.03</v>
      </c>
      <c r="R52" s="5">
        <f>Q52*(236.707/Base!D139)</f>
        <v>1970.7327458363502</v>
      </c>
      <c r="S52" s="53">
        <v>284487</v>
      </c>
      <c r="T52" s="53">
        <v>183644</v>
      </c>
      <c r="U52" s="53">
        <v>20512</v>
      </c>
      <c r="V52" s="53">
        <v>49496</v>
      </c>
      <c r="W52" s="53">
        <v>30820</v>
      </c>
      <c r="Y52" s="41">
        <v>16</v>
      </c>
    </row>
    <row r="53" spans="1:25" x14ac:dyDescent="0.25">
      <c r="A53" s="41">
        <v>1988</v>
      </c>
      <c r="B53" s="6">
        <f t="shared" si="0"/>
        <v>34538.603000000003</v>
      </c>
      <c r="C53" s="4">
        <f>B53/Base!C140</f>
        <v>0.14096180735528793</v>
      </c>
      <c r="D53" s="41">
        <f t="shared" si="1"/>
        <v>4074.3</v>
      </c>
      <c r="E53" s="4">
        <f>D53/Base!C140</f>
        <v>1.6628370629456251E-2</v>
      </c>
      <c r="F53" s="53">
        <v>38612903</v>
      </c>
      <c r="G53" s="53">
        <v>34538603</v>
      </c>
      <c r="H53" s="53">
        <v>27375814</v>
      </c>
      <c r="I53" s="53">
        <v>7162789</v>
      </c>
      <c r="J53" s="53">
        <v>4074300</v>
      </c>
      <c r="K53" s="5">
        <v>536.79999999999995</v>
      </c>
      <c r="L53" s="5">
        <f>K53*(236.707/Base!D140)</f>
        <v>1073.9853275590106</v>
      </c>
      <c r="M53" s="5">
        <v>1070.4000000000001</v>
      </c>
      <c r="N53" s="5">
        <f>M53*(236.707/Base!D140)</f>
        <v>2141.5683580833925</v>
      </c>
      <c r="O53" s="5">
        <v>188.23</v>
      </c>
      <c r="P53" s="41">
        <f>O53*(236.707/Base!D140)</f>
        <v>376.59511588381622</v>
      </c>
      <c r="Q53" s="116">
        <v>956.27</v>
      </c>
      <c r="R53" s="5">
        <f>Q53*(236.707/Base!D140)</f>
        <v>1913.2264329077032</v>
      </c>
      <c r="S53" s="53">
        <v>303717</v>
      </c>
      <c r="T53" s="53">
        <v>195522</v>
      </c>
      <c r="U53" s="53">
        <v>21692</v>
      </c>
      <c r="V53" s="53">
        <v>52517</v>
      </c>
      <c r="W53" s="53">
        <v>33970</v>
      </c>
      <c r="Y53" s="41">
        <v>16</v>
      </c>
    </row>
    <row r="54" spans="1:25" x14ac:dyDescent="0.25">
      <c r="A54" s="41">
        <v>1989</v>
      </c>
      <c r="B54" s="6">
        <f t="shared" si="0"/>
        <v>35012.252999999997</v>
      </c>
      <c r="C54" s="4">
        <f>B54/Base!C141</f>
        <v>0.14155401427982306</v>
      </c>
      <c r="D54" s="41">
        <f t="shared" si="1"/>
        <v>4128.8270000000002</v>
      </c>
      <c r="E54" s="4">
        <f>D54/Base!C141</f>
        <v>1.6692785697536208E-2</v>
      </c>
      <c r="F54" s="53">
        <v>39141080</v>
      </c>
      <c r="G54" s="53">
        <v>35012253</v>
      </c>
      <c r="H54" s="53">
        <v>27842330</v>
      </c>
      <c r="I54" s="53">
        <v>7169923</v>
      </c>
      <c r="J54" s="53">
        <v>4128827</v>
      </c>
      <c r="K54" s="5">
        <v>566.9</v>
      </c>
      <c r="L54" s="5">
        <f>K54*(236.707/Base!D141)</f>
        <v>1082.200142729602</v>
      </c>
      <c r="M54" s="5">
        <v>1120</v>
      </c>
      <c r="N54" s="5">
        <f>M54*(236.707/Base!D141)</f>
        <v>2138.0563765340521</v>
      </c>
      <c r="O54" s="5">
        <v>198.81</v>
      </c>
      <c r="P54" s="41">
        <f>O54*(236.707/Base!D141)</f>
        <v>379.52409662387049</v>
      </c>
      <c r="Q54" s="116">
        <v>961.05</v>
      </c>
      <c r="R54" s="5">
        <f>Q54*(236.707/Base!D141)</f>
        <v>1834.6241791679024</v>
      </c>
      <c r="S54" s="53">
        <v>329193</v>
      </c>
      <c r="T54" s="53">
        <v>207977</v>
      </c>
      <c r="U54" s="53">
        <v>22873</v>
      </c>
      <c r="V54" s="53">
        <v>60011</v>
      </c>
      <c r="W54" s="53">
        <v>38294</v>
      </c>
      <c r="Y54" s="41">
        <v>38</v>
      </c>
    </row>
    <row r="55" spans="1:25" x14ac:dyDescent="0.25">
      <c r="A55" s="41">
        <v>1990</v>
      </c>
      <c r="B55" s="6">
        <f t="shared" si="0"/>
        <v>35558.711000000003</v>
      </c>
      <c r="C55" s="4">
        <f>B55/Base!C142</f>
        <v>0.14225020702235844</v>
      </c>
      <c r="D55" s="41">
        <f t="shared" si="1"/>
        <v>4265.9809999999998</v>
      </c>
      <c r="E55" s="4">
        <f>D55/Base!C142</f>
        <v>1.7065767102847105E-2</v>
      </c>
      <c r="F55" s="53">
        <v>39824692</v>
      </c>
      <c r="G55" s="53">
        <v>35558711</v>
      </c>
      <c r="H55" s="53">
        <v>28361385</v>
      </c>
      <c r="I55" s="53">
        <v>7197326</v>
      </c>
      <c r="J55" s="53">
        <v>4265981</v>
      </c>
      <c r="K55" s="5">
        <v>602.6</v>
      </c>
      <c r="L55" s="5">
        <f>K55*(236.707/Base!D142)</f>
        <v>1091.4715757338452</v>
      </c>
      <c r="M55" s="5">
        <v>1177.7</v>
      </c>
      <c r="N55" s="5">
        <f>M55*(236.707/Base!D142)</f>
        <v>2133.1332139756878</v>
      </c>
      <c r="O55" s="5">
        <v>212.66</v>
      </c>
      <c r="P55" s="41">
        <f>O55*(236.707/Base!D142)</f>
        <v>385.18477480179138</v>
      </c>
      <c r="Q55" s="116">
        <v>956.36</v>
      </c>
      <c r="R55" s="5">
        <f>Q55*(236.707/Base!D142)</f>
        <v>1732.2266116309659</v>
      </c>
      <c r="S55" s="53">
        <v>356536</v>
      </c>
      <c r="T55" s="53">
        <v>222993</v>
      </c>
      <c r="U55" s="53">
        <v>24803</v>
      </c>
      <c r="V55" s="53">
        <v>66239</v>
      </c>
      <c r="W55" s="53">
        <v>42468</v>
      </c>
      <c r="Y55" s="41">
        <v>32</v>
      </c>
    </row>
    <row r="56" spans="1:25" x14ac:dyDescent="0.25">
      <c r="A56" s="41">
        <v>1991</v>
      </c>
      <c r="B56" s="6">
        <f t="shared" si="0"/>
        <v>36073.834000000003</v>
      </c>
      <c r="C56" s="4">
        <f>B56/Base!C143</f>
        <v>0.14277337185601488</v>
      </c>
      <c r="D56" s="41">
        <f t="shared" si="1"/>
        <v>4513.04</v>
      </c>
      <c r="E56" s="4">
        <f>D56/Base!C143</f>
        <v>1.7861753705499375E-2</v>
      </c>
      <c r="F56" s="53">
        <v>40586874</v>
      </c>
      <c r="G56" s="53">
        <v>36073834</v>
      </c>
      <c r="H56" s="53">
        <v>28818483</v>
      </c>
      <c r="I56" s="53">
        <v>7255351</v>
      </c>
      <c r="J56" s="53">
        <v>4513040</v>
      </c>
      <c r="K56" s="5">
        <v>629.29999999999995</v>
      </c>
      <c r="L56" s="5">
        <f>K56*(236.707/Base!D143)</f>
        <v>1093.6514380577039</v>
      </c>
      <c r="M56" s="5">
        <v>1216.8</v>
      </c>
      <c r="N56" s="5">
        <f>M56*(236.707/Base!D143)</f>
        <v>2114.6592560441986</v>
      </c>
      <c r="O56" s="5">
        <v>221.3</v>
      </c>
      <c r="P56" s="41">
        <f>O56*(236.707/Base!D143)</f>
        <v>384.59409382197668</v>
      </c>
      <c r="Q56" s="116">
        <v>951.31</v>
      </c>
      <c r="R56" s="5">
        <f>Q56*(236.707/Base!D143)</f>
        <v>1653.2679954531611</v>
      </c>
      <c r="S56" s="53">
        <v>386912</v>
      </c>
      <c r="T56" s="53">
        <v>240436</v>
      </c>
      <c r="U56" s="53">
        <v>27662</v>
      </c>
      <c r="V56" s="53">
        <v>71549</v>
      </c>
      <c r="W56" s="53">
        <v>47229</v>
      </c>
      <c r="Y56" s="41">
        <v>36</v>
      </c>
    </row>
    <row r="57" spans="1:25" x14ac:dyDescent="0.25">
      <c r="A57" s="41">
        <v>1992</v>
      </c>
      <c r="B57" s="6">
        <f t="shared" si="0"/>
        <v>36613.81</v>
      </c>
      <c r="C57" s="4">
        <f>B57/Base!C144</f>
        <v>0.14335307936259348</v>
      </c>
      <c r="D57" s="41">
        <f t="shared" si="1"/>
        <v>4889.6959999999999</v>
      </c>
      <c r="E57" s="4">
        <f>D57/Base!C144</f>
        <v>1.9144497083121256E-2</v>
      </c>
      <c r="F57" s="53">
        <v>41503506</v>
      </c>
      <c r="G57" s="53">
        <v>36613810</v>
      </c>
      <c r="H57" s="53">
        <v>29301178</v>
      </c>
      <c r="I57" s="53">
        <v>7312632</v>
      </c>
      <c r="J57" s="53">
        <v>4889696</v>
      </c>
      <c r="K57" s="5">
        <v>652.6</v>
      </c>
      <c r="L57" s="5">
        <f>K57*(236.707/Base!D144)</f>
        <v>1101.0009725645625</v>
      </c>
      <c r="M57" s="5">
        <v>1252.4000000000001</v>
      </c>
      <c r="N57" s="5">
        <f>M57*(236.707/Base!D144)</f>
        <v>2112.9231045661322</v>
      </c>
      <c r="O57" s="5">
        <v>227.39</v>
      </c>
      <c r="P57" s="41">
        <f>O57*(236.707/Base!D144)</f>
        <v>383.62949915944807</v>
      </c>
      <c r="Q57" s="116">
        <v>961.99</v>
      </c>
      <c r="R57" s="5">
        <f>Q57*(236.707/Base!D144)</f>
        <v>1622.9726104771428</v>
      </c>
      <c r="S57" s="53">
        <v>419325</v>
      </c>
      <c r="T57" s="53">
        <v>254939</v>
      </c>
      <c r="U57" s="53">
        <v>31091</v>
      </c>
      <c r="V57" s="53">
        <v>83895</v>
      </c>
      <c r="W57" s="53">
        <v>49367</v>
      </c>
      <c r="Y57" s="41">
        <v>33</v>
      </c>
    </row>
    <row r="58" spans="1:25" x14ac:dyDescent="0.25">
      <c r="A58" s="41">
        <v>1993</v>
      </c>
      <c r="B58" s="6">
        <f t="shared" si="0"/>
        <v>36989.696000000004</v>
      </c>
      <c r="C58" s="4">
        <f>B58/Base!C145</f>
        <v>0.14330481677055934</v>
      </c>
      <c r="D58" s="41">
        <f t="shared" si="1"/>
        <v>5253.5659999999998</v>
      </c>
      <c r="E58" s="4">
        <f>D58/Base!C145</f>
        <v>2.0353271165625155E-2</v>
      </c>
      <c r="F58" s="53">
        <v>42243262</v>
      </c>
      <c r="G58" s="53">
        <v>36989696</v>
      </c>
      <c r="H58" s="53">
        <v>29635117</v>
      </c>
      <c r="I58" s="53">
        <v>7354579</v>
      </c>
      <c r="J58" s="53">
        <v>5253566</v>
      </c>
      <c r="K58" s="5">
        <v>674.1</v>
      </c>
      <c r="L58" s="5">
        <f>K58*(236.707/Base!D145)</f>
        <v>1104.2179030642376</v>
      </c>
      <c r="M58" s="5">
        <v>1282.5999999999999</v>
      </c>
      <c r="N58" s="5">
        <f>M58*(236.707/Base!D145)</f>
        <v>2100.9789088713705</v>
      </c>
      <c r="O58" s="5">
        <v>236.52</v>
      </c>
      <c r="P58" s="41">
        <f>O58*(236.707/Base!D145)</f>
        <v>387.43453261052287</v>
      </c>
      <c r="Q58" s="116">
        <v>975.46</v>
      </c>
      <c r="R58" s="5">
        <f>Q58*(236.707/Base!D145)</f>
        <v>1597.864405463642</v>
      </c>
      <c r="S58" s="53">
        <v>449896</v>
      </c>
      <c r="T58" s="53">
        <v>267804</v>
      </c>
      <c r="U58" s="53">
        <v>34598</v>
      </c>
      <c r="V58" s="53">
        <v>93487</v>
      </c>
      <c r="W58" s="53">
        <v>53979</v>
      </c>
      <c r="Y58" s="41">
        <v>28</v>
      </c>
    </row>
    <row r="59" spans="1:25" x14ac:dyDescent="0.25">
      <c r="A59" s="41">
        <v>1994</v>
      </c>
      <c r="B59" s="6">
        <f t="shared" si="0"/>
        <v>37298.330999999998</v>
      </c>
      <c r="C59" s="4">
        <f>B59/Base!C146</f>
        <v>0.14310451317349415</v>
      </c>
      <c r="D59" s="41">
        <f t="shared" si="1"/>
        <v>5583.5190000000002</v>
      </c>
      <c r="E59" s="4">
        <f>D59/Base!C146</f>
        <v>2.1422587736967508E-2</v>
      </c>
      <c r="F59" s="53">
        <v>42881850</v>
      </c>
      <c r="G59" s="53">
        <v>37298331</v>
      </c>
      <c r="H59" s="53">
        <v>29914265</v>
      </c>
      <c r="I59" s="53">
        <v>7384066</v>
      </c>
      <c r="J59" s="53">
        <v>5583519</v>
      </c>
      <c r="K59" s="5">
        <v>697.3</v>
      </c>
      <c r="L59" s="5">
        <f>K59*(236.707/Base!D146)</f>
        <v>1113.7039647612032</v>
      </c>
      <c r="M59" s="5">
        <v>1328.4</v>
      </c>
      <c r="N59" s="5">
        <f>M59*(236.707/Base!D146)</f>
        <v>2121.6755295981393</v>
      </c>
      <c r="O59" s="5">
        <v>242.54</v>
      </c>
      <c r="P59" s="41">
        <f>O59*(236.707/Base!D146)</f>
        <v>387.37668093099416</v>
      </c>
      <c r="Q59" s="116">
        <v>1003.95</v>
      </c>
      <c r="R59" s="5">
        <f>Q59*(236.707/Base!D146)</f>
        <v>1603.4749683378891</v>
      </c>
      <c r="S59" s="53">
        <v>478775</v>
      </c>
      <c r="T59" s="53">
        <v>279118</v>
      </c>
      <c r="U59" s="53">
        <v>37717</v>
      </c>
      <c r="V59" s="53">
        <v>103282</v>
      </c>
      <c r="W59" s="53">
        <v>58618</v>
      </c>
      <c r="Y59" s="41">
        <v>40</v>
      </c>
    </row>
    <row r="60" spans="1:25" x14ac:dyDescent="0.25">
      <c r="A60" s="41">
        <v>1995</v>
      </c>
      <c r="B60" s="6">
        <f t="shared" si="0"/>
        <v>37528.576000000001</v>
      </c>
      <c r="C60" s="4">
        <f>B60/Base!C147</f>
        <v>0.14264972898183836</v>
      </c>
      <c r="D60" s="41">
        <f t="shared" si="1"/>
        <v>5857.6559999999999</v>
      </c>
      <c r="E60" s="4">
        <f>D60/Base!C147</f>
        <v>2.2265514174287866E-2</v>
      </c>
      <c r="F60" s="53">
        <v>43386232</v>
      </c>
      <c r="G60" s="53">
        <v>37528576</v>
      </c>
      <c r="H60" s="53">
        <v>30140418</v>
      </c>
      <c r="I60" s="53">
        <v>7388158</v>
      </c>
      <c r="J60" s="53">
        <v>5857656</v>
      </c>
      <c r="K60" s="5">
        <v>719.8</v>
      </c>
      <c r="L60" s="5">
        <f>K60*(236.707/Base!D147)</f>
        <v>1117.9572056744923</v>
      </c>
      <c r="M60" s="5">
        <v>1365.5</v>
      </c>
      <c r="N60" s="5">
        <f>M60*(236.707/Base!D147)</f>
        <v>2120.8260132655173</v>
      </c>
      <c r="O60" s="5">
        <v>250.65</v>
      </c>
      <c r="P60" s="41">
        <f>O60*(236.707/Base!D147)</f>
        <v>389.29699027828775</v>
      </c>
      <c r="Q60" s="116">
        <v>1010.55</v>
      </c>
      <c r="R60" s="5">
        <f>Q60*(236.707/Base!D147)</f>
        <v>1569.5355017982192</v>
      </c>
      <c r="S60" s="53">
        <v>513959</v>
      </c>
      <c r="T60" s="53">
        <v>291682</v>
      </c>
      <c r="U60" s="53">
        <v>40898</v>
      </c>
      <c r="V60" s="53">
        <v>116368</v>
      </c>
      <c r="W60" s="53">
        <v>64972</v>
      </c>
      <c r="Y60" s="41">
        <v>39</v>
      </c>
    </row>
    <row r="61" spans="1:25" x14ac:dyDescent="0.25">
      <c r="A61" s="41">
        <v>1996</v>
      </c>
      <c r="B61" s="6">
        <f t="shared" si="0"/>
        <v>37664.148999999998</v>
      </c>
      <c r="C61" s="4">
        <f>B61/Base!C148</f>
        <v>0.14186013288035493</v>
      </c>
      <c r="D61" s="41">
        <f t="shared" si="1"/>
        <v>6072.0339999999997</v>
      </c>
      <c r="E61" s="4">
        <f>D61/Base!C148</f>
        <v>2.2870012278626901E-2</v>
      </c>
      <c r="F61" s="53">
        <v>43736183</v>
      </c>
      <c r="G61" s="53">
        <v>37664149</v>
      </c>
      <c r="H61" s="53">
        <v>30310865</v>
      </c>
      <c r="I61" s="53">
        <v>7353284</v>
      </c>
      <c r="J61" s="53">
        <v>6072034</v>
      </c>
      <c r="K61" s="5">
        <v>745</v>
      </c>
      <c r="L61" s="5">
        <f>K61*(236.707/Base!D148)</f>
        <v>1123.9433715742512</v>
      </c>
      <c r="M61" s="5">
        <v>1450.6</v>
      </c>
      <c r="N61" s="5">
        <f>M61*(236.707/Base!D148)</f>
        <v>2188.4459796048436</v>
      </c>
      <c r="O61" s="5">
        <v>260.75</v>
      </c>
      <c r="P61" s="41">
        <f>O61*(236.707/Base!D148)</f>
        <v>393.38018005098792</v>
      </c>
      <c r="Q61" s="116">
        <v>1002.67</v>
      </c>
      <c r="R61" s="5">
        <f>Q61*(236.707/Base!D148)</f>
        <v>1512.6769132568513</v>
      </c>
      <c r="S61" s="53">
        <v>544350</v>
      </c>
      <c r="T61" s="53">
        <v>302914</v>
      </c>
      <c r="U61" s="53">
        <v>44174</v>
      </c>
      <c r="V61" s="53">
        <v>128632</v>
      </c>
      <c r="W61" s="53">
        <v>68598</v>
      </c>
      <c r="Y61" s="41">
        <v>31</v>
      </c>
    </row>
    <row r="62" spans="1:25" x14ac:dyDescent="0.25">
      <c r="A62" s="41">
        <v>1997</v>
      </c>
      <c r="B62" s="6">
        <f t="shared" si="0"/>
        <v>37817.652999999998</v>
      </c>
      <c r="C62" s="4">
        <f>B62/Base!C149</f>
        <v>0.14108537649973138</v>
      </c>
      <c r="D62" s="41">
        <f t="shared" si="1"/>
        <v>6153.0389999999998</v>
      </c>
      <c r="E62" s="4">
        <f>D62/Base!C149</f>
        <v>2.2954989404882706E-2</v>
      </c>
      <c r="F62" s="53">
        <v>43970692</v>
      </c>
      <c r="G62" s="53">
        <v>37817653</v>
      </c>
      <c r="H62" s="53">
        <v>30637863</v>
      </c>
      <c r="I62" s="53">
        <v>7179790</v>
      </c>
      <c r="J62" s="53">
        <v>6153039</v>
      </c>
      <c r="K62" s="5">
        <v>765</v>
      </c>
      <c r="L62" s="5">
        <f>K62*(236.707/Base!D149)</f>
        <v>1128.2296261682243</v>
      </c>
      <c r="M62" s="5">
        <v>1502.6</v>
      </c>
      <c r="N62" s="5">
        <f>M62*(236.707/Base!D149)</f>
        <v>2216.049459190031</v>
      </c>
      <c r="O62" s="5">
        <v>268.45999999999998</v>
      </c>
      <c r="P62" s="41">
        <f>O62*(236.707/Base!D149)</f>
        <v>395.92748423676005</v>
      </c>
      <c r="Q62" s="116">
        <v>1001.8</v>
      </c>
      <c r="R62" s="5">
        <f>Q62*(236.707/Base!D149)</f>
        <v>1477.4646267912772</v>
      </c>
      <c r="S62" s="53">
        <v>572542</v>
      </c>
      <c r="T62" s="53">
        <v>316311</v>
      </c>
      <c r="U62" s="53">
        <v>45659</v>
      </c>
      <c r="V62" s="53">
        <v>137762</v>
      </c>
      <c r="W62" s="53">
        <v>72757</v>
      </c>
      <c r="Y62" s="41">
        <v>53</v>
      </c>
    </row>
    <row r="63" spans="1:25" x14ac:dyDescent="0.25">
      <c r="A63" s="41">
        <v>1998</v>
      </c>
      <c r="B63" s="6">
        <f t="shared" si="0"/>
        <v>37910.936000000002</v>
      </c>
      <c r="C63" s="4">
        <f>B63/Base!C150</f>
        <v>0.14014667164493602</v>
      </c>
      <c r="D63" s="41">
        <f t="shared" si="1"/>
        <v>6334.57</v>
      </c>
      <c r="E63" s="4">
        <f>D63/Base!C150</f>
        <v>2.3417224565541257E-2</v>
      </c>
      <c r="F63" s="53">
        <v>44245506</v>
      </c>
      <c r="G63" s="53">
        <v>37910936</v>
      </c>
      <c r="H63" s="53">
        <v>30813491</v>
      </c>
      <c r="I63" s="53">
        <v>7097445</v>
      </c>
      <c r="J63" s="53">
        <v>6334570</v>
      </c>
      <c r="K63" s="5">
        <v>779.7</v>
      </c>
      <c r="L63" s="5">
        <f>K63*(236.707/Base!D150)</f>
        <v>1132.2726865030675</v>
      </c>
      <c r="M63" s="5">
        <v>1537.7</v>
      </c>
      <c r="N63" s="5">
        <f>M63*(236.707/Base!D150)</f>
        <v>2233.0328460122696</v>
      </c>
      <c r="O63" s="5">
        <v>277.45</v>
      </c>
      <c r="P63" s="41">
        <f>O63*(236.707/Base!D150)</f>
        <v>402.91016656441712</v>
      </c>
      <c r="Q63" s="116">
        <v>1015.9</v>
      </c>
      <c r="R63" s="5">
        <f>Q63*(236.707/Base!D150)</f>
        <v>1475.28000797546</v>
      </c>
      <c r="S63" s="53">
        <v>585156</v>
      </c>
      <c r="T63" s="53">
        <v>326817</v>
      </c>
      <c r="U63" s="53">
        <v>48173</v>
      </c>
      <c r="V63" s="53">
        <v>133990</v>
      </c>
      <c r="W63" s="53">
        <v>76125</v>
      </c>
      <c r="Y63" s="41">
        <v>51</v>
      </c>
    </row>
    <row r="64" spans="1:25" x14ac:dyDescent="0.25">
      <c r="A64" s="41">
        <v>1999</v>
      </c>
      <c r="B64" s="6">
        <f t="shared" si="0"/>
        <v>38071.750999999997</v>
      </c>
      <c r="C64" s="4">
        <f>B64/Base!C151</f>
        <v>0.13948506475663594</v>
      </c>
      <c r="D64" s="41">
        <f t="shared" si="1"/>
        <v>6523.73</v>
      </c>
      <c r="E64" s="4">
        <f>D64/Base!C151</f>
        <v>2.3901262159043028E-2</v>
      </c>
      <c r="F64" s="53">
        <v>44595481</v>
      </c>
      <c r="G64" s="53">
        <v>38071751</v>
      </c>
      <c r="H64" s="53">
        <v>31027701</v>
      </c>
      <c r="I64" s="53">
        <v>7044050</v>
      </c>
      <c r="J64" s="53">
        <v>6523730</v>
      </c>
      <c r="K64" s="5">
        <v>804.3</v>
      </c>
      <c r="L64" s="5">
        <f>K64*(236.707/Base!D151)</f>
        <v>1142.7577436974789</v>
      </c>
      <c r="M64" s="5">
        <v>1590.4</v>
      </c>
      <c r="N64" s="5">
        <f>M64*(236.707/Base!D151)</f>
        <v>2259.6567394957983</v>
      </c>
      <c r="O64" s="5">
        <v>289.19</v>
      </c>
      <c r="P64" s="41">
        <f>O64*(236.707/Base!D151)</f>
        <v>410.88413763505406</v>
      </c>
      <c r="Q64" s="116">
        <v>1053.6300000000001</v>
      </c>
      <c r="R64" s="5">
        <f>Q64*(236.707/Base!D151)</f>
        <v>1497.0083818127252</v>
      </c>
      <c r="S64" s="53">
        <v>595326</v>
      </c>
      <c r="T64" s="53">
        <v>334437</v>
      </c>
      <c r="U64" s="53">
        <v>51331</v>
      </c>
      <c r="V64" s="53">
        <v>128766</v>
      </c>
      <c r="W64" s="53">
        <v>80724</v>
      </c>
      <c r="Y64" s="41">
        <v>68</v>
      </c>
    </row>
    <row r="65" spans="1:25" x14ac:dyDescent="0.25">
      <c r="A65" s="41">
        <v>2000</v>
      </c>
      <c r="B65" s="6">
        <f t="shared" si="0"/>
        <v>38741.343000000001</v>
      </c>
      <c r="C65" s="4">
        <f>B65/Base!C152</f>
        <v>0.14068729936231716</v>
      </c>
      <c r="D65" s="41">
        <f t="shared" si="1"/>
        <v>6673.3620000000001</v>
      </c>
      <c r="E65" s="4">
        <f>D65/Base!C152</f>
        <v>2.423398893133652E-2</v>
      </c>
      <c r="F65" s="53">
        <v>45414705</v>
      </c>
      <c r="G65" s="53">
        <v>38741343</v>
      </c>
      <c r="H65" s="53">
        <v>31756099</v>
      </c>
      <c r="I65" s="53">
        <v>6985244</v>
      </c>
      <c r="J65" s="53">
        <v>6673362</v>
      </c>
      <c r="K65" s="5">
        <v>844.5</v>
      </c>
      <c r="L65" s="5">
        <f>K65*(236.707/Base!D152)</f>
        <v>1160.8540156794427</v>
      </c>
      <c r="M65" s="5">
        <v>1675.4</v>
      </c>
      <c r="N65" s="5">
        <f>M65*(236.707/Base!D152)</f>
        <v>2303.0134018583044</v>
      </c>
      <c r="O65" s="5">
        <v>299.69</v>
      </c>
      <c r="P65" s="41">
        <f>O65*(236.707/Base!D152)</f>
        <v>411.95540551684093</v>
      </c>
      <c r="Q65" s="116">
        <v>1088.67</v>
      </c>
      <c r="R65" s="5">
        <f>Q65*(236.707/Base!D152)</f>
        <v>1496.4913454703835</v>
      </c>
      <c r="S65" s="53">
        <v>625060</v>
      </c>
      <c r="T65" s="53">
        <v>352706</v>
      </c>
      <c r="U65" s="53">
        <v>54938</v>
      </c>
      <c r="V65" s="53">
        <v>128458</v>
      </c>
      <c r="W65" s="53">
        <v>88893</v>
      </c>
      <c r="Y65" s="41">
        <v>63</v>
      </c>
    </row>
    <row r="66" spans="1:25" x14ac:dyDescent="0.25">
      <c r="A66" s="41">
        <v>2001</v>
      </c>
      <c r="B66" s="6">
        <f t="shared" si="0"/>
        <v>38964.222000000002</v>
      </c>
      <c r="C66" s="4">
        <f>B66/Base!C153</f>
        <v>0.13809167074233952</v>
      </c>
      <c r="D66" s="41">
        <f t="shared" si="1"/>
        <v>6913.2430000000004</v>
      </c>
      <c r="E66" s="4">
        <f>D66/Base!C153</f>
        <v>2.4500971073355023E-2</v>
      </c>
      <c r="F66" s="53">
        <v>45877465</v>
      </c>
      <c r="G66" s="53">
        <v>38964222</v>
      </c>
      <c r="H66" s="53">
        <v>32045800</v>
      </c>
      <c r="I66" s="53">
        <v>6918422</v>
      </c>
      <c r="J66" s="53">
        <v>6913243</v>
      </c>
      <c r="K66" s="5">
        <v>874.4</v>
      </c>
      <c r="L66" s="5">
        <f>K66*(236.707/Base!D153)</f>
        <v>1168.6990446075663</v>
      </c>
      <c r="M66" s="5">
        <v>1755.1</v>
      </c>
      <c r="N66" s="5">
        <f>M66*(236.707/Base!D153)</f>
        <v>2345.8184963297572</v>
      </c>
      <c r="O66" s="5">
        <v>314.22000000000003</v>
      </c>
      <c r="P66" s="41">
        <f>O66*(236.707/Base!D153)</f>
        <v>419.97782913608131</v>
      </c>
      <c r="Q66" s="116">
        <v>1104.81</v>
      </c>
      <c r="R66" s="5">
        <f>Q66*(236.707/Base!D153)</f>
        <v>1476.6587276679841</v>
      </c>
      <c r="S66" s="53">
        <v>672853</v>
      </c>
      <c r="T66" s="53">
        <v>372370</v>
      </c>
      <c r="U66" s="53">
        <v>59577</v>
      </c>
      <c r="V66" s="53">
        <v>141183</v>
      </c>
      <c r="W66" s="53">
        <v>99663</v>
      </c>
      <c r="Y66" s="41">
        <v>60</v>
      </c>
    </row>
    <row r="67" spans="1:25" x14ac:dyDescent="0.25">
      <c r="A67" s="41">
        <v>2002</v>
      </c>
      <c r="B67" s="6">
        <f t="shared" si="0"/>
        <v>39223.027999999998</v>
      </c>
      <c r="C67" s="4">
        <f>B67/Base!C154</f>
        <v>0.13764011397770978</v>
      </c>
      <c r="D67" s="41">
        <f t="shared" si="1"/>
        <v>7221.268</v>
      </c>
      <c r="E67" s="4">
        <f>D67/Base!C154</f>
        <v>2.5340627719603603E-2</v>
      </c>
      <c r="F67" s="53">
        <v>46444296</v>
      </c>
      <c r="G67" s="53">
        <v>39223028</v>
      </c>
      <c r="H67" s="53">
        <v>32347974</v>
      </c>
      <c r="I67" s="53">
        <v>6875054</v>
      </c>
      <c r="J67" s="53">
        <v>7221268</v>
      </c>
      <c r="K67" s="5">
        <v>895</v>
      </c>
      <c r="L67" s="5">
        <f>K67*(236.707/Base!D154)</f>
        <v>1177.6140355753196</v>
      </c>
      <c r="M67" s="5">
        <v>1812.1</v>
      </c>
      <c r="N67" s="5">
        <f>M67*(236.707/Base!D154)</f>
        <v>2384.3065853251805</v>
      </c>
      <c r="O67" s="5">
        <v>330.04</v>
      </c>
      <c r="P67" s="41">
        <f>O67*(236.707/Base!D154)</f>
        <v>434.25668860478044</v>
      </c>
      <c r="Q67" s="116">
        <v>1141.21</v>
      </c>
      <c r="R67" s="5">
        <f>Q67*(236.707/Base!D154)</f>
        <v>1501.5697357976653</v>
      </c>
      <c r="S67" s="53">
        <v>714804</v>
      </c>
      <c r="T67" s="53">
        <v>388170</v>
      </c>
      <c r="U67" s="53">
        <v>65645</v>
      </c>
      <c r="V67" s="53">
        <v>149944</v>
      </c>
      <c r="W67" s="53">
        <v>110969</v>
      </c>
      <c r="Y67" s="41">
        <v>75</v>
      </c>
    </row>
    <row r="68" spans="1:25" x14ac:dyDescent="0.25">
      <c r="A68" s="41">
        <v>2003</v>
      </c>
      <c r="B68" s="6">
        <f t="shared" si="0"/>
        <v>39443.023000000001</v>
      </c>
      <c r="C68" s="4">
        <f>B68/Base!C155</f>
        <v>0.13596025949046386</v>
      </c>
      <c r="D68" s="41">
        <f t="shared" si="1"/>
        <v>7595.4520000000002</v>
      </c>
      <c r="E68" s="4">
        <f>D68/Base!C155</f>
        <v>2.6181553702599388E-2</v>
      </c>
      <c r="F68" s="53">
        <v>47038475</v>
      </c>
      <c r="G68" s="53">
        <v>39443023</v>
      </c>
      <c r="H68" s="53">
        <v>32633335</v>
      </c>
      <c r="I68" s="53">
        <v>6809688</v>
      </c>
      <c r="J68" s="53">
        <v>7595452</v>
      </c>
      <c r="K68" s="5">
        <v>922.1</v>
      </c>
      <c r="L68" s="5">
        <f>K68*(236.707/Base!D155)</f>
        <v>1186.2365472826089</v>
      </c>
      <c r="M68" s="5">
        <v>1881</v>
      </c>
      <c r="N68" s="5">
        <f>M68*(236.707/Base!D155)</f>
        <v>2419.8144945652175</v>
      </c>
      <c r="O68" s="5">
        <v>342.28</v>
      </c>
      <c r="P68" s="41">
        <f>O68*(236.707/Base!D155)</f>
        <v>440.32647804347823</v>
      </c>
      <c r="Q68" s="116">
        <v>1164.95</v>
      </c>
      <c r="R68" s="5">
        <f>Q68*(236.707/Base!D155)</f>
        <v>1498.6511937500002</v>
      </c>
      <c r="S68" s="53">
        <v>746756</v>
      </c>
      <c r="T68" s="53">
        <v>399892</v>
      </c>
      <c r="U68" s="53">
        <v>70906</v>
      </c>
      <c r="V68" s="53">
        <v>152084</v>
      </c>
      <c r="W68" s="53">
        <v>123825</v>
      </c>
      <c r="X68" s="41">
        <v>3</v>
      </c>
      <c r="Y68" s="41">
        <v>47</v>
      </c>
    </row>
    <row r="69" spans="1:25" x14ac:dyDescent="0.25">
      <c r="A69" s="41">
        <v>2004</v>
      </c>
      <c r="B69" s="6">
        <f t="shared" si="0"/>
        <v>39738.440999999999</v>
      </c>
      <c r="C69" s="4">
        <f>B69/Base!C156</f>
        <v>0.13571640170079063</v>
      </c>
      <c r="D69" s="41">
        <f t="shared" si="1"/>
        <v>7949.2719999999999</v>
      </c>
      <c r="E69" s="4">
        <f>D69/Base!C156</f>
        <v>2.7148689400795751E-2</v>
      </c>
      <c r="F69" s="53">
        <v>47687713</v>
      </c>
      <c r="G69" s="53">
        <v>39738441</v>
      </c>
      <c r="H69" s="53">
        <v>33004844</v>
      </c>
      <c r="I69" s="53">
        <v>6733597</v>
      </c>
      <c r="J69" s="53">
        <v>7949272</v>
      </c>
      <c r="K69" s="5">
        <v>954.9</v>
      </c>
      <c r="L69" s="5">
        <f>K69*(236.707/Base!D156)</f>
        <v>1196.56704235045</v>
      </c>
      <c r="M69" s="5">
        <v>1952.8</v>
      </c>
      <c r="N69" s="5">
        <f>M69*(236.707/Base!D156)</f>
        <v>2447.0165674960294</v>
      </c>
      <c r="O69" s="5">
        <v>350.53</v>
      </c>
      <c r="P69" s="41">
        <f>O69*(236.707/Base!D156)</f>
        <v>439.24248125992585</v>
      </c>
      <c r="Q69" s="116">
        <v>1170.78</v>
      </c>
      <c r="R69" s="5">
        <f>Q69*(236.707/Base!D156)</f>
        <v>1467.0821676019057</v>
      </c>
      <c r="S69" s="53">
        <v>796075</v>
      </c>
      <c r="T69" s="53">
        <v>415082</v>
      </c>
      <c r="U69" s="53">
        <v>78202</v>
      </c>
      <c r="V69" s="53">
        <v>167554</v>
      </c>
      <c r="W69" s="53">
        <v>135185</v>
      </c>
      <c r="X69" s="41">
        <v>3</v>
      </c>
      <c r="Y69" s="41">
        <v>49</v>
      </c>
    </row>
    <row r="70" spans="1:25" x14ac:dyDescent="0.25">
      <c r="A70" s="41">
        <v>2005</v>
      </c>
      <c r="B70" s="6">
        <f t="shared" si="0"/>
        <v>40120.122000000003</v>
      </c>
      <c r="C70" s="4">
        <f>B70/Base!C157</f>
        <v>0.13576294346160614</v>
      </c>
      <c r="D70" s="41">
        <f t="shared" si="1"/>
        <v>8314.3140000000003</v>
      </c>
      <c r="E70" s="4">
        <f>D70/Base!C157</f>
        <v>2.8134903017095522E-2</v>
      </c>
      <c r="F70" s="53">
        <v>48434436</v>
      </c>
      <c r="G70" s="53">
        <v>40120122</v>
      </c>
      <c r="H70" s="53">
        <v>33467225</v>
      </c>
      <c r="I70" s="53">
        <v>6652897</v>
      </c>
      <c r="J70" s="53">
        <v>8314314</v>
      </c>
      <c r="K70" s="5">
        <v>1002</v>
      </c>
      <c r="L70" s="5">
        <f>K70*(236.707/Base!D157)</f>
        <v>1214.4414439324114</v>
      </c>
      <c r="M70" s="5">
        <v>2061.3000000000002</v>
      </c>
      <c r="N70" s="5">
        <f>M70*(236.707/Base!D157)</f>
        <v>2498.3314854070659</v>
      </c>
      <c r="O70" s="5">
        <v>360.25</v>
      </c>
      <c r="P70" s="41">
        <f>O70*(236.707/Base!D157)</f>
        <v>436.62927163338446</v>
      </c>
      <c r="Q70" s="116">
        <v>1166.93</v>
      </c>
      <c r="R70" s="5">
        <f>Q70*(236.707/Base!D157)</f>
        <v>1414.3394752176137</v>
      </c>
      <c r="S70" s="53">
        <v>850717</v>
      </c>
      <c r="T70" s="53">
        <v>435373</v>
      </c>
      <c r="U70" s="53">
        <v>85394</v>
      </c>
      <c r="V70" s="53">
        <v>180013</v>
      </c>
      <c r="W70" s="53">
        <v>149888</v>
      </c>
      <c r="X70" s="41">
        <v>58</v>
      </c>
      <c r="Y70" s="41">
        <v>-9</v>
      </c>
    </row>
    <row r="71" spans="1:25" x14ac:dyDescent="0.25">
      <c r="A71" s="41">
        <v>2006</v>
      </c>
      <c r="B71" s="6">
        <f t="shared" si="0"/>
        <v>40503.440999999999</v>
      </c>
      <c r="C71" s="4">
        <f>B71/Base!C158</f>
        <v>0.13574494518716129</v>
      </c>
      <c r="D71" s="41">
        <f t="shared" si="1"/>
        <v>8619.3850000000002</v>
      </c>
      <c r="E71" s="4">
        <f>D71/Base!C158</f>
        <v>2.8887371430295027E-2</v>
      </c>
      <c r="F71" s="53">
        <v>49122826</v>
      </c>
      <c r="G71" s="53">
        <v>40503441</v>
      </c>
      <c r="H71" s="53">
        <v>33937576</v>
      </c>
      <c r="I71" s="53">
        <v>6565865</v>
      </c>
      <c r="J71" s="53">
        <v>8619385</v>
      </c>
      <c r="K71" s="5">
        <v>1044.4000000000001</v>
      </c>
      <c r="L71" s="5">
        <f>K71*(236.707/Base!D158)</f>
        <v>1226.2737638888891</v>
      </c>
      <c r="M71" s="5">
        <v>2146.6999999999998</v>
      </c>
      <c r="N71" s="5">
        <f>M71*(236.707/Base!D158)</f>
        <v>2520.5303417658729</v>
      </c>
      <c r="O71" s="5">
        <v>373.05</v>
      </c>
      <c r="P71" s="41">
        <f>O71*(236.707/Base!D158)</f>
        <v>438.01362276785716</v>
      </c>
      <c r="Q71" s="116">
        <v>1168.6400000000001</v>
      </c>
      <c r="R71" s="5">
        <f>Q71*(236.707/Base!D158)</f>
        <v>1372.1491492063494</v>
      </c>
      <c r="S71" s="53">
        <v>955067</v>
      </c>
      <c r="T71" s="53">
        <v>460457</v>
      </c>
      <c r="U71" s="53">
        <v>92384</v>
      </c>
      <c r="V71" s="53">
        <v>188989</v>
      </c>
      <c r="W71" s="53">
        <v>213172</v>
      </c>
      <c r="X71" s="41">
        <v>4</v>
      </c>
      <c r="Y71" s="41">
        <v>61</v>
      </c>
    </row>
    <row r="72" spans="1:25" x14ac:dyDescent="0.25">
      <c r="A72" s="41">
        <v>2007</v>
      </c>
      <c r="B72" s="6">
        <f t="shared" si="0"/>
        <v>40944.607000000004</v>
      </c>
      <c r="C72" s="4">
        <f>B72/Base!C159</f>
        <v>0.13592428070152143</v>
      </c>
      <c r="D72" s="41">
        <f t="shared" si="1"/>
        <v>8920.3709999999992</v>
      </c>
      <c r="E72" s="4">
        <f>D72/Base!C159</f>
        <v>2.9613057753020106E-2</v>
      </c>
      <c r="F72" s="53">
        <v>49864978</v>
      </c>
      <c r="G72" s="53">
        <v>40944607</v>
      </c>
      <c r="H72" s="53">
        <v>34450034</v>
      </c>
      <c r="I72" s="53">
        <v>6494573</v>
      </c>
      <c r="J72" s="53">
        <v>8920371</v>
      </c>
      <c r="K72" s="5">
        <v>1078.5999999999999</v>
      </c>
      <c r="L72" s="5">
        <f>K72*(236.707/Base!D159)</f>
        <v>1231.3577094848124</v>
      </c>
      <c r="M72" s="5">
        <v>2221.1</v>
      </c>
      <c r="N72" s="5">
        <f>M72*(236.707/Base!D159)</f>
        <v>2535.6653147939151</v>
      </c>
      <c r="O72" s="5">
        <v>384.15</v>
      </c>
      <c r="P72" s="41">
        <f>O72*(236.707/Base!D159)</f>
        <v>438.55559438029917</v>
      </c>
      <c r="Q72" s="116">
        <v>1172.83</v>
      </c>
      <c r="R72" s="5">
        <f>Q72*(236.707/Base!D159)</f>
        <v>1338.9331192426039</v>
      </c>
      <c r="S72" s="53">
        <v>1010452</v>
      </c>
      <c r="T72" s="53">
        <v>485881</v>
      </c>
      <c r="U72" s="53">
        <v>99086</v>
      </c>
      <c r="V72" s="53">
        <v>200151</v>
      </c>
      <c r="W72" s="53">
        <v>225271</v>
      </c>
      <c r="X72" s="41">
        <v>2</v>
      </c>
      <c r="Y72" s="41">
        <v>61</v>
      </c>
    </row>
    <row r="73" spans="1:25" x14ac:dyDescent="0.25">
      <c r="A73" s="41">
        <v>2008</v>
      </c>
      <c r="B73" s="6">
        <f t="shared" si="0"/>
        <v>41624.557000000001</v>
      </c>
      <c r="C73" s="4">
        <f>B73/Base!C160</f>
        <v>0.13688101008573036</v>
      </c>
      <c r="D73" s="41">
        <f t="shared" si="1"/>
        <v>9273.8389999999999</v>
      </c>
      <c r="E73" s="4">
        <f>D73/Base!C160</f>
        <v>3.0496719753496462E-2</v>
      </c>
      <c r="F73" s="53">
        <v>50898396</v>
      </c>
      <c r="G73" s="53">
        <v>41624557</v>
      </c>
      <c r="H73" s="53">
        <v>35168515</v>
      </c>
      <c r="I73" s="53">
        <v>6456042</v>
      </c>
      <c r="J73" s="53">
        <v>9273839</v>
      </c>
      <c r="K73" s="5">
        <v>1152.9000000000001</v>
      </c>
      <c r="L73" s="5">
        <f>K73*(236.707/Base!D160)</f>
        <v>1267.5136914023494</v>
      </c>
      <c r="M73" s="5">
        <v>2371.8000000000002</v>
      </c>
      <c r="N73" s="5">
        <f>M73*(236.707/Base!D160)</f>
        <v>2607.5886662053017</v>
      </c>
      <c r="O73" s="5">
        <v>393.46</v>
      </c>
      <c r="P73" s="41">
        <f>O73*(236.707/Base!D160)</f>
        <v>432.57519040607889</v>
      </c>
      <c r="Q73" s="116">
        <v>1182.19</v>
      </c>
      <c r="R73" s="5">
        <f>Q73*(236.707/Base!D160)</f>
        <v>1299.715509444829</v>
      </c>
      <c r="S73" s="53">
        <v>1077065</v>
      </c>
      <c r="T73" s="53">
        <v>509056</v>
      </c>
      <c r="U73" s="53">
        <v>106301</v>
      </c>
      <c r="V73" s="53">
        <v>232299</v>
      </c>
      <c r="W73" s="53">
        <v>229330</v>
      </c>
      <c r="X73" s="41">
        <v>4</v>
      </c>
      <c r="Y73" s="41">
        <v>75</v>
      </c>
    </row>
    <row r="74" spans="1:25" x14ac:dyDescent="0.25">
      <c r="A74" s="41">
        <v>2009</v>
      </c>
      <c r="B74" s="6">
        <f t="shared" si="0"/>
        <v>42826.421000000002</v>
      </c>
      <c r="C74" s="4">
        <f>B74/Base!C161</f>
        <v>0.1396038771591839</v>
      </c>
      <c r="D74" s="41">
        <f t="shared" si="1"/>
        <v>9696.3979999999992</v>
      </c>
      <c r="E74" s="4">
        <f>D74/Base!C161</f>
        <v>3.1607935561053679E-2</v>
      </c>
      <c r="F74" s="53">
        <v>52522819</v>
      </c>
      <c r="G74" s="53">
        <v>42826421</v>
      </c>
      <c r="H74" s="53">
        <v>36416781</v>
      </c>
      <c r="I74" s="53">
        <v>6409640</v>
      </c>
      <c r="J74" s="53">
        <v>9696398</v>
      </c>
      <c r="K74" s="5">
        <v>1164.3</v>
      </c>
      <c r="L74" s="5">
        <f>K74*(236.707/Base!D161)</f>
        <v>1284.6173858122374</v>
      </c>
      <c r="M74" s="5">
        <v>2403.3000000000002</v>
      </c>
      <c r="N74" s="5">
        <f>M74*(236.707/Base!D161)</f>
        <v>2651.6541813300273</v>
      </c>
      <c r="O74" s="5">
        <v>399.14</v>
      </c>
      <c r="P74" s="41">
        <f>O74*(236.707/Base!D161)</f>
        <v>440.3866558216065</v>
      </c>
      <c r="Q74" s="116">
        <v>1211.0899999999999</v>
      </c>
      <c r="R74" s="5">
        <f>Q74*(236.707/Base!D161)</f>
        <v>1336.2426091070536</v>
      </c>
      <c r="S74" s="53">
        <v>1177916</v>
      </c>
      <c r="T74" s="53">
        <v>557160</v>
      </c>
      <c r="U74" s="53">
        <v>118329</v>
      </c>
      <c r="V74" s="53">
        <v>239260</v>
      </c>
      <c r="W74" s="53">
        <v>263085</v>
      </c>
      <c r="X74" s="41">
        <v>3</v>
      </c>
      <c r="Y74" s="41">
        <v>79</v>
      </c>
    </row>
    <row r="75" spans="1:25" x14ac:dyDescent="0.25">
      <c r="A75" s="41">
        <v>2010</v>
      </c>
      <c r="B75" s="6">
        <f t="shared" si="0"/>
        <v>43846.211000000003</v>
      </c>
      <c r="C75" s="4">
        <f>B75/Base!C162</f>
        <v>0.14173703810259611</v>
      </c>
      <c r="D75" s="41">
        <f t="shared" si="1"/>
        <v>10185.886</v>
      </c>
      <c r="E75" s="4">
        <f>D75/Base!C162</f>
        <v>3.2926843144797623E-2</v>
      </c>
      <c r="F75" s="53">
        <v>54032097</v>
      </c>
      <c r="G75" s="53">
        <v>43846211</v>
      </c>
      <c r="H75" s="53">
        <v>37487862</v>
      </c>
      <c r="I75" s="53">
        <v>6358349</v>
      </c>
      <c r="J75" s="53">
        <v>10185886</v>
      </c>
      <c r="K75" s="5">
        <v>1175.5</v>
      </c>
      <c r="L75" s="5">
        <f>K75*(236.707/Base!D162)</f>
        <v>1276.0441285724767</v>
      </c>
      <c r="M75" s="5">
        <v>2418.4</v>
      </c>
      <c r="N75" s="5">
        <f>M75*(236.707/Base!D162)</f>
        <v>2625.2531863374543</v>
      </c>
      <c r="O75" s="5">
        <v>399.75</v>
      </c>
      <c r="P75" s="41">
        <f>O75*(236.707/Base!D162)</f>
        <v>433.94184636056787</v>
      </c>
      <c r="Q75" s="116">
        <v>1238.98</v>
      </c>
      <c r="R75" s="5">
        <f>Q75*(236.707/Base!D162)</f>
        <v>1344.9537681146126</v>
      </c>
      <c r="S75" s="53">
        <v>1217587</v>
      </c>
      <c r="T75" s="53">
        <v>577448</v>
      </c>
      <c r="U75" s="53">
        <v>124191</v>
      </c>
      <c r="V75" s="53">
        <v>244463</v>
      </c>
      <c r="W75" s="53">
        <v>271429</v>
      </c>
      <c r="X75" s="41">
        <v>2</v>
      </c>
      <c r="Y75" s="41">
        <v>54</v>
      </c>
    </row>
    <row r="76" spans="1:25" x14ac:dyDescent="0.25">
      <c r="A76" s="41">
        <v>2011</v>
      </c>
      <c r="B76" s="6">
        <f t="shared" si="0"/>
        <v>44790.082000000002</v>
      </c>
      <c r="C76" s="4">
        <f>B76/Base!C163</f>
        <v>0.14374593057588128</v>
      </c>
      <c r="D76" s="41">
        <f t="shared" si="1"/>
        <v>10614.397999999999</v>
      </c>
      <c r="E76" s="4">
        <f>D76/Base!C163</f>
        <v>3.4065053018049241E-2</v>
      </c>
      <c r="F76" s="53">
        <v>55404480</v>
      </c>
      <c r="G76" s="53">
        <v>44790082</v>
      </c>
      <c r="H76" s="53">
        <v>38484666</v>
      </c>
      <c r="I76" s="53">
        <v>6305416</v>
      </c>
      <c r="J76" s="53">
        <v>10614398</v>
      </c>
      <c r="K76" s="5">
        <v>1228.57</v>
      </c>
      <c r="L76" s="5">
        <f>K76*(236.707/Base!D163)</f>
        <v>1292.8443666505141</v>
      </c>
      <c r="M76" s="5">
        <v>2513.46</v>
      </c>
      <c r="N76" s="5">
        <f>M76*(236.707/Base!D163)</f>
        <v>2644.9551932746213</v>
      </c>
      <c r="O76" s="5">
        <v>397.62</v>
      </c>
      <c r="P76" s="41">
        <f>O76*(236.707/Base!D163)</f>
        <v>418.42204926669012</v>
      </c>
      <c r="Q76" s="116">
        <v>1256.75</v>
      </c>
      <c r="R76" s="5">
        <f>Q76*(236.707/Base!D163)</f>
        <v>1322.4986429654264</v>
      </c>
      <c r="S76" s="53">
        <v>1266616</v>
      </c>
      <c r="T76" s="53">
        <v>596212</v>
      </c>
      <c r="U76" s="53">
        <v>128935</v>
      </c>
      <c r="V76" s="41" t="s">
        <v>34</v>
      </c>
      <c r="W76" s="53">
        <v>288480</v>
      </c>
      <c r="X76" s="41">
        <v>1</v>
      </c>
      <c r="Y76" s="41">
        <v>44</v>
      </c>
    </row>
    <row r="77" spans="1:25" x14ac:dyDescent="0.25">
      <c r="A77" s="41">
        <v>2012</v>
      </c>
      <c r="B77" s="6">
        <f t="shared" si="0"/>
        <v>45867.288999999997</v>
      </c>
      <c r="C77" s="4">
        <f>B77/Base!C164</f>
        <v>0.14611418732519096</v>
      </c>
      <c r="D77" s="41">
        <f t="shared" si="1"/>
        <v>10890.896000000001</v>
      </c>
      <c r="E77" s="4">
        <f>D77/Base!C164</f>
        <v>3.4693884312263869E-2</v>
      </c>
      <c r="F77" s="53">
        <v>56758185</v>
      </c>
      <c r="G77" s="53">
        <v>45867289</v>
      </c>
      <c r="H77" s="53">
        <v>39611707</v>
      </c>
      <c r="I77" s="53">
        <v>6255582</v>
      </c>
      <c r="J77" s="53">
        <v>10890896</v>
      </c>
      <c r="K77" s="5">
        <v>1261.6099999999999</v>
      </c>
      <c r="L77" s="5">
        <f>K77*(236.707/Base!D164)</f>
        <v>1300.6956552436038</v>
      </c>
      <c r="M77" s="5">
        <v>2561.39</v>
      </c>
      <c r="N77" s="5">
        <f>M77*(236.707/Base!D164)</f>
        <v>2640.7438466597559</v>
      </c>
      <c r="O77" s="5">
        <v>409.31</v>
      </c>
      <c r="P77" s="41">
        <f>O77*(236.707/Base!D164)</f>
        <v>421.99074091657451</v>
      </c>
      <c r="Q77" s="116">
        <v>1254.1099999999999</v>
      </c>
      <c r="R77" s="5">
        <f>Q77*(236.707/Base!D164)</f>
        <v>1292.963299432912</v>
      </c>
      <c r="S77" s="53">
        <v>1340778</v>
      </c>
      <c r="T77" s="53">
        <v>637948</v>
      </c>
      <c r="U77" s="53">
        <v>136878</v>
      </c>
      <c r="V77" s="53">
        <v>262895</v>
      </c>
      <c r="W77" s="53">
        <v>303008</v>
      </c>
      <c r="X77" s="41">
        <v>1</v>
      </c>
      <c r="Y77" s="41">
        <v>48</v>
      </c>
    </row>
    <row r="78" spans="1:25" x14ac:dyDescent="0.25">
      <c r="A78" s="41">
        <v>2013</v>
      </c>
      <c r="B78" s="6">
        <f t="shared" si="0"/>
        <v>46990.341</v>
      </c>
      <c r="C78" s="4">
        <f>B78/Base!C165</f>
        <v>0.14890550353250628</v>
      </c>
      <c r="D78" s="41">
        <f t="shared" si="1"/>
        <v>10988.269</v>
      </c>
      <c r="E78" s="4">
        <f>D78/Base!C165</f>
        <v>3.4820213975370586E-2</v>
      </c>
      <c r="F78" s="53">
        <v>57978610</v>
      </c>
      <c r="G78" s="53">
        <v>46990341</v>
      </c>
      <c r="H78" s="53">
        <v>40801365</v>
      </c>
      <c r="I78" s="53">
        <v>6188976</v>
      </c>
      <c r="J78" s="53">
        <v>10988269</v>
      </c>
      <c r="K78" s="41">
        <v>1293.83</v>
      </c>
      <c r="L78" s="5">
        <f>K78*(236.707/Base!D165)</f>
        <v>1314.6572878685765</v>
      </c>
      <c r="M78" s="41">
        <v>2603.7199999999998</v>
      </c>
      <c r="N78" s="5">
        <f>M78*(236.707/Base!D165)</f>
        <v>2645.6330998424596</v>
      </c>
      <c r="O78" s="41">
        <v>417.44</v>
      </c>
      <c r="P78" s="41">
        <f>O78*(236.707/Base!D165)</f>
        <v>424.15969505101799</v>
      </c>
      <c r="Q78" s="116">
        <v>1277.18</v>
      </c>
      <c r="R78" s="5">
        <f>Q78*(236.707/Base!D165)</f>
        <v>1297.7392663023647</v>
      </c>
      <c r="S78" s="53">
        <v>1387333</v>
      </c>
      <c r="T78" s="53">
        <v>672175</v>
      </c>
      <c r="U78" s="53">
        <v>140071</v>
      </c>
      <c r="V78" s="53">
        <v>261906</v>
      </c>
      <c r="W78" s="53">
        <v>313094</v>
      </c>
      <c r="X78" s="41">
        <v>3</v>
      </c>
      <c r="Y78" s="41">
        <v>84</v>
      </c>
    </row>
    <row r="79" spans="1:25" x14ac:dyDescent="0.25">
      <c r="A79" s="41">
        <v>2014</v>
      </c>
      <c r="B79" s="6">
        <f t="shared" si="0"/>
        <v>48076.065999999999</v>
      </c>
      <c r="C79" s="4">
        <f>B79/Base!C166</f>
        <v>0.15075243111087283</v>
      </c>
      <c r="D79" s="41">
        <f>J79/1000</f>
        <v>10931.092000000001</v>
      </c>
      <c r="E79" s="4">
        <f>D79/Base!C166</f>
        <v>3.4276695886402461E-2</v>
      </c>
      <c r="F79" s="41">
        <v>59007158</v>
      </c>
      <c r="G79" s="41">
        <v>48076066</v>
      </c>
      <c r="H79" s="41">
        <v>41947747</v>
      </c>
      <c r="I79" s="41">
        <v>6128319</v>
      </c>
      <c r="J79" s="41">
        <v>10931092</v>
      </c>
      <c r="K79" s="41">
        <v>1328.58</v>
      </c>
      <c r="L79" s="5">
        <f>K79*(236.707/Base!D166)</f>
        <v>1344.4321297388806</v>
      </c>
      <c r="M79" s="41">
        <v>2644.62</v>
      </c>
      <c r="N79" s="5">
        <f>M79*(236.707/Base!D166)</f>
        <v>2676.1746367926949</v>
      </c>
      <c r="O79" s="41">
        <v>419.8</v>
      </c>
      <c r="P79" s="41">
        <f>O79*(236.707/Base!D166)</f>
        <v>424.80889977598798</v>
      </c>
      <c r="Q79" s="116">
        <v>1332.9</v>
      </c>
      <c r="R79" s="5">
        <f>Q79*(236.707/Base!D166)</f>
        <v>1348.8036743959372</v>
      </c>
      <c r="S79" s="41">
        <v>1453018</v>
      </c>
      <c r="T79" s="41">
        <v>706821</v>
      </c>
      <c r="U79" s="41">
        <v>141622</v>
      </c>
      <c r="V79" s="41">
        <v>264852</v>
      </c>
      <c r="W79" s="41">
        <v>339637</v>
      </c>
      <c r="X79" s="41">
        <v>2</v>
      </c>
      <c r="Y79" s="41">
        <v>83</v>
      </c>
    </row>
    <row r="80" spans="1:25" x14ac:dyDescent="0.25">
      <c r="A80" s="41">
        <v>2015</v>
      </c>
      <c r="B80" s="6">
        <f t="shared" si="0"/>
        <v>49156.959000000003</v>
      </c>
      <c r="C80" s="4">
        <f>B80/Base!C167</f>
        <v>0.15293740111422224</v>
      </c>
      <c r="D80" s="41">
        <f t="shared" si="1"/>
        <v>10806.466</v>
      </c>
      <c r="E80" s="4">
        <f>D80/Base!C167</f>
        <v>3.3621136435010246E-2</v>
      </c>
      <c r="F80" s="41">
        <v>59963425</v>
      </c>
      <c r="G80" s="41">
        <v>49156959</v>
      </c>
      <c r="H80" s="41">
        <v>43073398</v>
      </c>
      <c r="I80" s="41">
        <v>6083561</v>
      </c>
      <c r="J80" s="41">
        <v>10806466</v>
      </c>
      <c r="S80" s="41">
        <v>1524829</v>
      </c>
      <c r="T80" s="41">
        <v>742939</v>
      </c>
      <c r="U80" s="41">
        <v>143282</v>
      </c>
      <c r="V80" s="41">
        <v>273423</v>
      </c>
      <c r="W80" s="41">
        <v>365076</v>
      </c>
      <c r="X80" s="41">
        <v>2</v>
      </c>
      <c r="Y80" s="41">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5"/>
  <sheetViews>
    <sheetView zoomScale="80" zoomScaleNormal="80" workbookViewId="0">
      <selection activeCell="A2" sqref="A2"/>
    </sheetView>
  </sheetViews>
  <sheetFormatPr defaultRowHeight="15" x14ac:dyDescent="0.25"/>
  <cols>
    <col min="1" max="1" width="5.140625" style="2" bestFit="1" customWidth="1"/>
    <col min="2" max="2" width="17.85546875" style="2" bestFit="1" customWidth="1"/>
    <col min="3" max="3" width="16" style="2" bestFit="1" customWidth="1"/>
    <col min="4" max="4" width="13.42578125" style="2" bestFit="1" customWidth="1"/>
    <col min="5" max="5" width="8" style="2" bestFit="1" customWidth="1"/>
    <col min="6" max="6" width="6" style="2" bestFit="1" customWidth="1"/>
    <col min="7" max="7" width="8" style="2" bestFit="1" customWidth="1"/>
    <col min="8" max="8" width="8.140625" style="2" bestFit="1" customWidth="1"/>
    <col min="9" max="9" width="8" style="2" bestFit="1" customWidth="1"/>
    <col min="10" max="10" width="9.5703125" style="2" bestFit="1" customWidth="1"/>
    <col min="11" max="11" width="31.7109375" style="2" bestFit="1" customWidth="1"/>
    <col min="12" max="12" width="10.85546875" style="2" bestFit="1" customWidth="1"/>
    <col min="13" max="16384" width="9.140625" style="2"/>
  </cols>
  <sheetData>
    <row r="1" spans="1:12" x14ac:dyDescent="0.25">
      <c r="A1" s="2" t="s">
        <v>117</v>
      </c>
      <c r="B1" s="2" t="s">
        <v>249</v>
      </c>
      <c r="C1" s="2" t="s">
        <v>250</v>
      </c>
      <c r="D1" s="2" t="s">
        <v>257</v>
      </c>
      <c r="E1" s="2" t="s">
        <v>252</v>
      </c>
      <c r="F1" s="2" t="s">
        <v>253</v>
      </c>
      <c r="G1" s="2" t="s">
        <v>254</v>
      </c>
      <c r="H1" s="2" t="s">
        <v>255</v>
      </c>
      <c r="I1" s="2" t="s">
        <v>256</v>
      </c>
      <c r="J1" s="2" t="s">
        <v>258</v>
      </c>
      <c r="K1" s="2" t="s">
        <v>266</v>
      </c>
      <c r="L1" s="2" t="s">
        <v>261</v>
      </c>
    </row>
    <row r="2" spans="1:12" x14ac:dyDescent="0.25">
      <c r="A2" s="2">
        <v>1972</v>
      </c>
      <c r="B2" s="2">
        <v>130</v>
      </c>
      <c r="C2" s="2">
        <v>195</v>
      </c>
      <c r="K2" s="2">
        <f>B2*(236.707/Base!D124)</f>
        <v>736.06408720000002</v>
      </c>
      <c r="L2" s="7"/>
    </row>
    <row r="3" spans="1:12" x14ac:dyDescent="0.25">
      <c r="A3" s="2">
        <v>1973</v>
      </c>
      <c r="B3" s="2">
        <v>140</v>
      </c>
      <c r="C3" s="2">
        <v>210</v>
      </c>
      <c r="K3" s="2">
        <f>B3*(236.707/Base!D125)</f>
        <v>746.40715781544247</v>
      </c>
      <c r="L3" s="7"/>
    </row>
    <row r="4" spans="1:12" x14ac:dyDescent="0.25">
      <c r="A4" s="2">
        <v>1974</v>
      </c>
      <c r="B4" s="2">
        <v>146</v>
      </c>
      <c r="C4" s="2">
        <v>219</v>
      </c>
      <c r="D4" s="2">
        <v>3996064</v>
      </c>
      <c r="E4" s="2">
        <v>2285909</v>
      </c>
      <c r="F4" s="2">
        <v>74616</v>
      </c>
      <c r="G4" s="2">
        <v>1635539</v>
      </c>
      <c r="H4" s="2">
        <v>70900</v>
      </c>
      <c r="I4" s="2">
        <v>1503155</v>
      </c>
      <c r="J4" s="2">
        <v>2422009</v>
      </c>
      <c r="K4" s="2">
        <f>B4*(236.707/Base!D126)</f>
        <v>700.55643240677966</v>
      </c>
      <c r="L4" s="7">
        <f>D4/(Base!C126*1000)</f>
        <v>1.8685944616420549E-2</v>
      </c>
    </row>
    <row r="5" spans="1:12" x14ac:dyDescent="0.25">
      <c r="A5" s="2">
        <v>1975</v>
      </c>
      <c r="B5" s="2">
        <v>157.69999999999999</v>
      </c>
      <c r="C5" s="2">
        <v>236.6</v>
      </c>
      <c r="D5" s="2">
        <v>4314275</v>
      </c>
      <c r="E5" s="2">
        <v>2307105</v>
      </c>
      <c r="F5" s="2">
        <v>74489</v>
      </c>
      <c r="G5" s="2">
        <v>1932681</v>
      </c>
      <c r="H5" s="2">
        <v>107026</v>
      </c>
      <c r="I5" s="2">
        <v>1699394</v>
      </c>
      <c r="J5" s="2">
        <v>2507855</v>
      </c>
      <c r="K5" s="2">
        <f>B5*(236.707/Base!D127)</f>
        <v>694.32531733125961</v>
      </c>
      <c r="L5" s="7">
        <f>D5/(Base!C127*1000)</f>
        <v>1.9975992369416547E-2</v>
      </c>
    </row>
    <row r="6" spans="1:12" x14ac:dyDescent="0.25">
      <c r="A6" s="2">
        <v>1976</v>
      </c>
      <c r="B6" s="2">
        <v>167.8</v>
      </c>
      <c r="C6" s="2">
        <v>251.8</v>
      </c>
      <c r="D6" s="2">
        <v>4235939</v>
      </c>
      <c r="E6" s="2">
        <v>2147697</v>
      </c>
      <c r="F6" s="2">
        <v>76366</v>
      </c>
      <c r="G6" s="2">
        <v>2011876</v>
      </c>
      <c r="H6" s="2">
        <v>125412</v>
      </c>
      <c r="I6" s="2">
        <v>1713594</v>
      </c>
      <c r="J6" s="2">
        <v>2396933</v>
      </c>
      <c r="K6" s="2">
        <f>B6*(236.707/Base!D128)</f>
        <v>698.59476149411751</v>
      </c>
      <c r="L6" s="7">
        <f>D6/(Base!C128*1000)</f>
        <v>1.9427793702845874E-2</v>
      </c>
    </row>
    <row r="7" spans="1:12" x14ac:dyDescent="0.25">
      <c r="A7" s="2">
        <v>1977</v>
      </c>
      <c r="B7" s="2">
        <v>177.7</v>
      </c>
      <c r="C7" s="2">
        <v>266.7</v>
      </c>
      <c r="D7" s="2">
        <v>4237692</v>
      </c>
      <c r="E7" s="2">
        <v>2050921</v>
      </c>
      <c r="F7" s="2">
        <v>77362</v>
      </c>
      <c r="G7" s="2">
        <v>2109409</v>
      </c>
      <c r="H7" s="2">
        <v>147355</v>
      </c>
      <c r="I7" s="2">
        <v>1736879</v>
      </c>
      <c r="J7" s="2">
        <v>2353458</v>
      </c>
      <c r="K7" s="2">
        <f>B7*(236.707/Base!D129)</f>
        <v>693.89171509517234</v>
      </c>
      <c r="L7" s="7">
        <f>D7/(Base!C129*1000)</f>
        <v>1.924133327884707E-2</v>
      </c>
    </row>
    <row r="8" spans="1:12" x14ac:dyDescent="0.25">
      <c r="A8" s="2">
        <v>1978</v>
      </c>
      <c r="B8" s="2">
        <v>189.4</v>
      </c>
      <c r="C8" s="2">
        <v>284.10000000000002</v>
      </c>
      <c r="D8" s="2">
        <v>4216925</v>
      </c>
      <c r="E8" s="2">
        <v>1967900</v>
      </c>
      <c r="F8" s="2">
        <v>76895</v>
      </c>
      <c r="G8" s="2">
        <v>2171890</v>
      </c>
      <c r="H8" s="2">
        <v>165899</v>
      </c>
      <c r="I8" s="2">
        <v>1747126</v>
      </c>
      <c r="J8" s="2">
        <v>2303900</v>
      </c>
      <c r="K8" s="2">
        <f>B8*(236.707/Base!D130)</f>
        <v>687.42868893333332</v>
      </c>
      <c r="L8" s="7">
        <f>D8/(Base!C130*1000)</f>
        <v>1.8945234404834109E-2</v>
      </c>
    </row>
    <row r="9" spans="1:12" x14ac:dyDescent="0.25">
      <c r="A9" s="2">
        <v>1979</v>
      </c>
      <c r="B9" s="2">
        <v>208.2</v>
      </c>
      <c r="C9" s="2">
        <v>312.3</v>
      </c>
      <c r="D9" s="2">
        <v>4149575</v>
      </c>
      <c r="E9" s="2">
        <v>1871716</v>
      </c>
      <c r="F9" s="2">
        <v>77250</v>
      </c>
      <c r="G9" s="2">
        <v>2200609</v>
      </c>
      <c r="H9" s="2">
        <v>177306</v>
      </c>
      <c r="I9" s="2">
        <v>1726553</v>
      </c>
      <c r="J9" s="2">
        <v>2245716</v>
      </c>
      <c r="K9" s="2">
        <f>B9*(236.707/Base!D131)</f>
        <v>679.05238813824894</v>
      </c>
      <c r="L9" s="7">
        <f>D9/(Base!C131*1000)</f>
        <v>1.8438048477038945E-2</v>
      </c>
    </row>
    <row r="10" spans="1:12" x14ac:dyDescent="0.25">
      <c r="A10" s="2">
        <v>1980</v>
      </c>
      <c r="B10" s="2">
        <v>238</v>
      </c>
      <c r="C10" s="2">
        <v>357</v>
      </c>
      <c r="D10" s="2">
        <v>4142017</v>
      </c>
      <c r="E10" s="2">
        <v>1807776</v>
      </c>
      <c r="F10" s="2">
        <v>78401</v>
      </c>
      <c r="G10" s="2">
        <v>2255840</v>
      </c>
      <c r="H10" s="2">
        <v>190394</v>
      </c>
      <c r="I10" s="2">
        <v>1730847</v>
      </c>
      <c r="J10" s="2">
        <v>2220776</v>
      </c>
      <c r="K10" s="2">
        <f>B10*(236.707/Base!D132)</f>
        <v>684.04237701522845</v>
      </c>
      <c r="L10" s="7">
        <f>D10/(Base!C132*1000)</f>
        <v>1.8188599457242476E-2</v>
      </c>
    </row>
    <row r="11" spans="1:12" x14ac:dyDescent="0.25">
      <c r="A11" s="2">
        <v>1981</v>
      </c>
      <c r="B11" s="2">
        <v>264.7</v>
      </c>
      <c r="C11" s="2">
        <v>397</v>
      </c>
      <c r="D11" s="2">
        <v>4018875</v>
      </c>
      <c r="E11" s="2">
        <v>1678090</v>
      </c>
      <c r="F11" s="2">
        <v>78570</v>
      </c>
      <c r="G11" s="2">
        <v>2262215</v>
      </c>
      <c r="H11" s="2">
        <v>194890</v>
      </c>
      <c r="I11" s="2">
        <v>1702895</v>
      </c>
      <c r="J11" s="2">
        <v>2121090</v>
      </c>
      <c r="K11" s="2">
        <f>B11*(236.707/Base!D133)</f>
        <v>689.39269648942047</v>
      </c>
      <c r="L11" s="7">
        <f>D11/(Base!C133*1000)</f>
        <v>1.7475952966960334E-2</v>
      </c>
    </row>
    <row r="12" spans="1:12" x14ac:dyDescent="0.25">
      <c r="A12" s="2">
        <v>1982</v>
      </c>
      <c r="B12" s="2">
        <v>284.3</v>
      </c>
      <c r="C12" s="2">
        <v>426.4</v>
      </c>
      <c r="D12" s="2">
        <v>3857590</v>
      </c>
      <c r="E12" s="2">
        <v>1548741</v>
      </c>
      <c r="F12" s="2">
        <v>77356</v>
      </c>
      <c r="G12" s="2">
        <v>2231493</v>
      </c>
      <c r="H12" s="2">
        <v>191570</v>
      </c>
      <c r="I12" s="2">
        <v>1655279</v>
      </c>
      <c r="J12" s="2">
        <v>2010741</v>
      </c>
      <c r="K12" s="2">
        <f>B12*(236.707/Base!D134)</f>
        <v>697.45040658232244</v>
      </c>
      <c r="L12" s="7">
        <f>D12/(Base!C134*1000)</f>
        <v>1.6614079969679743E-2</v>
      </c>
    </row>
    <row r="13" spans="1:12" x14ac:dyDescent="0.25">
      <c r="A13" s="2">
        <v>1983</v>
      </c>
      <c r="B13" s="2">
        <v>304.3</v>
      </c>
      <c r="C13" s="2">
        <v>456.4</v>
      </c>
      <c r="D13" s="2">
        <v>3901497</v>
      </c>
      <c r="E13" s="2">
        <v>1515400</v>
      </c>
      <c r="F13" s="2">
        <v>78960</v>
      </c>
      <c r="G13" s="2">
        <v>2307137</v>
      </c>
      <c r="H13" s="2">
        <v>198323</v>
      </c>
      <c r="I13" s="2">
        <v>1699774</v>
      </c>
      <c r="J13" s="2">
        <v>2003400</v>
      </c>
      <c r="K13" s="2">
        <f>B13*(236.707/Base!D135)</f>
        <v>723.32332795633909</v>
      </c>
      <c r="L13" s="7">
        <f>D13/(Base!C135*1000)</f>
        <v>1.6651218273461742E-2</v>
      </c>
    </row>
    <row r="14" spans="1:12" x14ac:dyDescent="0.25">
      <c r="A14" s="2">
        <v>1984</v>
      </c>
      <c r="B14" s="2">
        <v>314</v>
      </c>
      <c r="C14" s="2">
        <v>472</v>
      </c>
      <c r="D14" s="2">
        <v>4029333</v>
      </c>
      <c r="E14" s="2">
        <v>1530287</v>
      </c>
      <c r="F14" s="2">
        <v>80524</v>
      </c>
      <c r="G14" s="2">
        <v>2418522</v>
      </c>
      <c r="H14" s="2">
        <v>211587</v>
      </c>
      <c r="I14" s="2">
        <v>1780459</v>
      </c>
      <c r="J14" s="2">
        <v>2037287</v>
      </c>
      <c r="K14" s="2">
        <f>B14*(236.707/Base!D136)</f>
        <v>715.15602259050695</v>
      </c>
      <c r="L14" s="7">
        <f>D14/(Base!C136*1000)</f>
        <v>1.704830588792797E-2</v>
      </c>
    </row>
    <row r="15" spans="1:12" x14ac:dyDescent="0.25">
      <c r="A15" s="2">
        <v>1985</v>
      </c>
      <c r="B15" s="2">
        <v>325</v>
      </c>
      <c r="C15" s="2">
        <v>488</v>
      </c>
      <c r="D15" s="2">
        <v>4138021</v>
      </c>
      <c r="E15" s="2">
        <v>1504469</v>
      </c>
      <c r="F15" s="2">
        <v>82220</v>
      </c>
      <c r="G15" s="2">
        <v>2551332</v>
      </c>
      <c r="H15" s="2">
        <v>227384</v>
      </c>
      <c r="I15" s="2">
        <v>1879168</v>
      </c>
      <c r="J15" s="2">
        <v>2031469</v>
      </c>
      <c r="K15" s="2">
        <f>B15*(236.707/Base!D137)</f>
        <v>714.90295959595949</v>
      </c>
      <c r="L15" s="7">
        <f>D15/(Base!C137*1000)</f>
        <v>1.7352666627527612E-2</v>
      </c>
    </row>
    <row r="16" spans="1:12" x14ac:dyDescent="0.25">
      <c r="A16" s="2">
        <v>1986</v>
      </c>
      <c r="B16" s="2">
        <v>336</v>
      </c>
      <c r="C16" s="2">
        <v>504</v>
      </c>
      <c r="D16" s="2">
        <v>4269184</v>
      </c>
      <c r="E16" s="2">
        <v>1473428</v>
      </c>
      <c r="F16" s="2">
        <v>83115</v>
      </c>
      <c r="G16" s="2">
        <v>2712641</v>
      </c>
      <c r="H16" s="2">
        <v>241198</v>
      </c>
      <c r="I16" s="2">
        <v>2010458</v>
      </c>
      <c r="J16" s="2">
        <v>2017528</v>
      </c>
      <c r="K16" s="2">
        <f>B16*(236.707/Base!D138)</f>
        <v>725.56924631578954</v>
      </c>
      <c r="L16" s="7">
        <f>D16/(Base!C138*1000)</f>
        <v>1.7740146519233245E-2</v>
      </c>
    </row>
    <row r="17" spans="1:12" x14ac:dyDescent="0.25">
      <c r="A17" s="2">
        <v>1987</v>
      </c>
      <c r="B17" s="2">
        <v>340</v>
      </c>
      <c r="C17" s="2">
        <v>510</v>
      </c>
      <c r="D17" s="2">
        <v>4384999</v>
      </c>
      <c r="E17" s="2">
        <v>1455387</v>
      </c>
      <c r="F17" s="2">
        <v>83421</v>
      </c>
      <c r="G17" s="2">
        <v>2846191</v>
      </c>
      <c r="H17" s="2">
        <v>250902</v>
      </c>
      <c r="I17" s="2">
        <v>2118710</v>
      </c>
      <c r="J17" s="2">
        <v>2015387</v>
      </c>
      <c r="K17" s="2">
        <f>B17*(236.707/Base!D139)</f>
        <v>708.27472023546727</v>
      </c>
      <c r="L17" s="7">
        <f>D17/(Base!C139*1000)</f>
        <v>1.8059830151068351E-2</v>
      </c>
    </row>
    <row r="18" spans="1:12" x14ac:dyDescent="0.25">
      <c r="A18" s="2">
        <v>1988</v>
      </c>
      <c r="B18" s="2">
        <v>354</v>
      </c>
      <c r="C18" s="2">
        <v>532</v>
      </c>
      <c r="D18" s="2">
        <v>4463869</v>
      </c>
      <c r="E18" s="2">
        <v>1433420</v>
      </c>
      <c r="F18" s="2">
        <v>82864</v>
      </c>
      <c r="G18" s="2">
        <v>2947585</v>
      </c>
      <c r="H18" s="2">
        <v>255135</v>
      </c>
      <c r="I18" s="2">
        <v>2202714</v>
      </c>
      <c r="J18" s="2">
        <v>2006020</v>
      </c>
      <c r="K18" s="2">
        <f>B18*(236.707/Base!D140)</f>
        <v>708.25410945583042</v>
      </c>
      <c r="L18" s="7">
        <f>D18/(Base!C140*1000)</f>
        <v>1.8218311899796343E-2</v>
      </c>
    </row>
    <row r="19" spans="1:12" x14ac:dyDescent="0.25">
      <c r="A19" s="2">
        <v>1989</v>
      </c>
      <c r="B19" s="2">
        <v>368</v>
      </c>
      <c r="C19" s="2">
        <v>553</v>
      </c>
      <c r="D19" s="2">
        <v>4593059</v>
      </c>
      <c r="E19" s="2">
        <v>1439043</v>
      </c>
      <c r="F19" s="2">
        <v>82765</v>
      </c>
      <c r="G19" s="2">
        <v>3071251</v>
      </c>
      <c r="H19" s="2">
        <v>264890</v>
      </c>
      <c r="I19" s="2">
        <v>2301926</v>
      </c>
      <c r="J19" s="2">
        <v>2026243</v>
      </c>
      <c r="K19" s="2">
        <f>B19*(236.707/Base!D141)</f>
        <v>702.50423800404576</v>
      </c>
      <c r="L19" s="7">
        <f>D19/(Base!C141*1000)</f>
        <v>1.8569668717807731E-2</v>
      </c>
    </row>
    <row r="20" spans="1:12" x14ac:dyDescent="0.25">
      <c r="A20" s="2">
        <v>1990</v>
      </c>
      <c r="B20" s="2">
        <v>386</v>
      </c>
      <c r="C20" s="2">
        <v>579</v>
      </c>
      <c r="D20" s="2">
        <v>4817127</v>
      </c>
      <c r="E20" s="2">
        <v>1454041</v>
      </c>
      <c r="F20" s="2">
        <v>83686</v>
      </c>
      <c r="G20" s="2">
        <v>3279400</v>
      </c>
      <c r="H20" s="2">
        <v>308589</v>
      </c>
      <c r="I20" s="2">
        <v>2449897</v>
      </c>
      <c r="J20" s="2">
        <v>2058641</v>
      </c>
      <c r="K20" s="2">
        <f>B20*(236.707/Base!D142)</f>
        <v>699.15039534229038</v>
      </c>
      <c r="L20" s="7">
        <f>D20/(Base!C142*1000)</f>
        <v>1.9270589223636152E-2</v>
      </c>
    </row>
    <row r="21" spans="1:12" x14ac:dyDescent="0.25">
      <c r="A21" s="2">
        <v>1991</v>
      </c>
      <c r="B21" s="2">
        <v>407</v>
      </c>
      <c r="C21" s="2">
        <v>610</v>
      </c>
      <c r="D21" s="2">
        <v>5118470</v>
      </c>
      <c r="E21" s="2">
        <v>1464684</v>
      </c>
      <c r="F21" s="2">
        <v>84549</v>
      </c>
      <c r="G21" s="2">
        <v>3569237</v>
      </c>
      <c r="H21" s="2">
        <v>397162</v>
      </c>
      <c r="I21" s="2">
        <v>2641524</v>
      </c>
      <c r="J21" s="2">
        <v>2079784</v>
      </c>
      <c r="K21" s="2">
        <f>B21*(236.707/Base!D143)</f>
        <v>707.31945858809081</v>
      </c>
      <c r="L21" s="7">
        <f>D21/(Base!C143*1000)</f>
        <v>2.0257930461282728E-2</v>
      </c>
    </row>
    <row r="22" spans="1:12" x14ac:dyDescent="0.25">
      <c r="A22" s="2">
        <v>1992</v>
      </c>
      <c r="B22" s="2">
        <v>422</v>
      </c>
      <c r="C22" s="2">
        <v>633</v>
      </c>
      <c r="D22" s="2">
        <v>5566189</v>
      </c>
      <c r="E22" s="2">
        <v>1471022</v>
      </c>
      <c r="F22" s="2">
        <v>85400</v>
      </c>
      <c r="G22" s="2">
        <v>4009767</v>
      </c>
      <c r="H22" s="2">
        <v>556470</v>
      </c>
      <c r="I22" s="2">
        <v>2910016</v>
      </c>
      <c r="J22" s="2">
        <v>2099703</v>
      </c>
      <c r="K22" s="2">
        <f>B22*(236.707/Base!D144)</f>
        <v>711.9558848027051</v>
      </c>
      <c r="L22" s="7">
        <f>D22/(Base!C144*1000)</f>
        <v>2.179315218668024E-2</v>
      </c>
    </row>
    <row r="23" spans="1:12" x14ac:dyDescent="0.25">
      <c r="A23" s="2">
        <v>1993</v>
      </c>
      <c r="B23" s="2">
        <v>434</v>
      </c>
      <c r="C23" s="2">
        <v>652</v>
      </c>
      <c r="D23" s="2">
        <v>5984330</v>
      </c>
      <c r="E23" s="2">
        <v>1474852</v>
      </c>
      <c r="F23" s="2">
        <v>85456</v>
      </c>
      <c r="G23" s="2">
        <v>4424022</v>
      </c>
      <c r="H23" s="2">
        <v>722678</v>
      </c>
      <c r="I23" s="2">
        <v>3148413</v>
      </c>
      <c r="J23" s="2">
        <v>2113239</v>
      </c>
      <c r="K23" s="2">
        <f>B23*(236.707/Base!D145)</f>
        <v>710.91910685340315</v>
      </c>
      <c r="L23" s="7">
        <f>D23/(Base!C145*1000)</f>
        <v>2.3184383946939204E-2</v>
      </c>
    </row>
    <row r="24" spans="1:12" x14ac:dyDescent="0.25">
      <c r="A24" s="2">
        <v>1994</v>
      </c>
      <c r="B24" s="2">
        <v>446</v>
      </c>
      <c r="C24" s="2">
        <v>669</v>
      </c>
      <c r="D24" s="2">
        <v>6295786</v>
      </c>
      <c r="E24" s="2">
        <v>1465905</v>
      </c>
      <c r="F24" s="2">
        <v>84911</v>
      </c>
      <c r="G24" s="2">
        <v>4744970</v>
      </c>
      <c r="H24" s="2">
        <v>841474</v>
      </c>
      <c r="I24" s="2">
        <v>3335255</v>
      </c>
      <c r="J24" s="2">
        <v>2119057</v>
      </c>
      <c r="K24" s="2">
        <f>B24*(236.707/Base!D146)</f>
        <v>712.33610825110657</v>
      </c>
      <c r="L24" s="7">
        <f>D24/(Base!C146*1000)</f>
        <v>2.4155380855365893E-2</v>
      </c>
    </row>
    <row r="25" spans="1:12" x14ac:dyDescent="0.25">
      <c r="A25" s="2">
        <v>1995</v>
      </c>
      <c r="B25" s="2">
        <v>458</v>
      </c>
      <c r="C25" s="2">
        <v>687</v>
      </c>
      <c r="D25" s="2">
        <v>6514134</v>
      </c>
      <c r="E25" s="2">
        <v>1446122</v>
      </c>
      <c r="F25" s="2">
        <v>83545</v>
      </c>
      <c r="G25" s="2">
        <v>4984467</v>
      </c>
      <c r="H25" s="2">
        <v>917048</v>
      </c>
      <c r="I25" s="2">
        <v>3482256</v>
      </c>
      <c r="J25" s="2">
        <v>2114830</v>
      </c>
      <c r="K25" s="2">
        <f>B25*(236.707/Base!D147)</f>
        <v>711.3425954416748</v>
      </c>
      <c r="L25" s="7">
        <f>D25/(Base!C147*1000)</f>
        <v>2.4760850229206103E-2</v>
      </c>
    </row>
    <row r="26" spans="1:12" x14ac:dyDescent="0.25">
      <c r="A26" s="2">
        <v>1996</v>
      </c>
      <c r="B26" s="2">
        <v>470</v>
      </c>
      <c r="C26" s="2">
        <v>705</v>
      </c>
      <c r="D26" s="2">
        <v>6613718</v>
      </c>
      <c r="E26" s="2">
        <v>1412632</v>
      </c>
      <c r="F26" s="2">
        <v>82137</v>
      </c>
      <c r="G26" s="2">
        <v>5118949</v>
      </c>
      <c r="H26" s="2">
        <v>955174</v>
      </c>
      <c r="I26" s="2">
        <v>3568393</v>
      </c>
      <c r="J26" s="2">
        <v>2090151</v>
      </c>
      <c r="K26" s="2">
        <f>B26*(236.707/Base!D148)</f>
        <v>709.06494582536652</v>
      </c>
      <c r="L26" s="7">
        <f>D26/(Base!C148*1000)</f>
        <v>2.491023796430912E-2</v>
      </c>
    </row>
    <row r="27" spans="1:12" x14ac:dyDescent="0.25">
      <c r="A27" s="2">
        <v>1997</v>
      </c>
      <c r="B27" s="2">
        <v>484</v>
      </c>
      <c r="C27" s="2">
        <v>726</v>
      </c>
      <c r="D27" s="2">
        <v>6494985</v>
      </c>
      <c r="E27" s="2">
        <v>1362350</v>
      </c>
      <c r="F27" s="2">
        <v>80778</v>
      </c>
      <c r="G27" s="2">
        <v>5051857</v>
      </c>
      <c r="H27" s="2">
        <v>879828</v>
      </c>
      <c r="I27" s="2">
        <v>3561625</v>
      </c>
      <c r="J27" s="2">
        <v>2053532</v>
      </c>
      <c r="K27" s="2">
        <f>B27*(236.707/Base!D149)</f>
        <v>713.80802492211831</v>
      </c>
      <c r="L27" s="7">
        <f>D27/(Base!C149*1000)</f>
        <v>2.4230678833641738E-2</v>
      </c>
    </row>
    <row r="28" spans="1:12" x14ac:dyDescent="0.25">
      <c r="A28" s="2">
        <v>1998</v>
      </c>
      <c r="B28" s="2">
        <v>494</v>
      </c>
      <c r="C28" s="2">
        <v>741</v>
      </c>
      <c r="D28" s="2">
        <v>6566069</v>
      </c>
      <c r="E28" s="2">
        <v>1331782</v>
      </c>
      <c r="F28" s="2">
        <v>80243</v>
      </c>
      <c r="G28" s="2">
        <v>5154044</v>
      </c>
      <c r="H28" s="2">
        <v>887066</v>
      </c>
      <c r="I28" s="2">
        <v>3646020</v>
      </c>
      <c r="J28" s="2">
        <v>2032983</v>
      </c>
      <c r="K28" s="2">
        <f>B28*(236.707/Base!D150)</f>
        <v>717.38195092024534</v>
      </c>
      <c r="L28" s="7">
        <f>D28/(Base!C150*1000)</f>
        <v>2.4273014945898289E-2</v>
      </c>
    </row>
    <row r="29" spans="1:12" x14ac:dyDescent="0.25">
      <c r="A29" s="2">
        <v>1999</v>
      </c>
      <c r="B29" s="2">
        <v>500</v>
      </c>
      <c r="C29" s="2">
        <v>751</v>
      </c>
      <c r="D29" s="2">
        <v>6556634</v>
      </c>
      <c r="E29" s="2">
        <v>1308062</v>
      </c>
      <c r="F29" s="2">
        <v>79291</v>
      </c>
      <c r="G29" s="2">
        <v>5169281</v>
      </c>
      <c r="H29" s="2">
        <v>847063</v>
      </c>
      <c r="I29" s="2">
        <v>3690970</v>
      </c>
      <c r="J29" s="2">
        <v>2018601</v>
      </c>
      <c r="K29" s="2">
        <f>B29*(236.707/Base!D151)</f>
        <v>710.40516206482596</v>
      </c>
      <c r="L29" s="7">
        <f>D29/(Base!C151*1000)</f>
        <v>2.402181391855502E-2</v>
      </c>
    </row>
    <row r="30" spans="1:12" x14ac:dyDescent="0.25">
      <c r="A30" s="2">
        <v>2000</v>
      </c>
      <c r="B30" s="2">
        <v>513</v>
      </c>
      <c r="C30" s="2">
        <v>769</v>
      </c>
      <c r="D30" s="2">
        <v>6601686</v>
      </c>
      <c r="E30" s="2">
        <v>1289339</v>
      </c>
      <c r="F30" s="2">
        <v>78511</v>
      </c>
      <c r="G30" s="2">
        <v>5233836</v>
      </c>
      <c r="H30" s="2">
        <v>846784</v>
      </c>
      <c r="I30" s="2">
        <v>3744022</v>
      </c>
      <c r="J30" s="2">
        <v>2010880</v>
      </c>
      <c r="K30" s="2">
        <f>B30*(236.707/Base!D152)</f>
        <v>705.17242160278749</v>
      </c>
      <c r="L30" s="7">
        <f>D30/(Base!C152*1000)</f>
        <v>2.3973701029879581E-2</v>
      </c>
    </row>
    <row r="31" spans="1:12" x14ac:dyDescent="0.25">
      <c r="A31" s="2">
        <v>2001</v>
      </c>
      <c r="B31" s="2">
        <v>531</v>
      </c>
      <c r="C31" s="2">
        <v>796</v>
      </c>
      <c r="D31" s="2">
        <v>6688489</v>
      </c>
      <c r="E31" s="2">
        <v>1264463</v>
      </c>
      <c r="F31" s="2">
        <v>78255</v>
      </c>
      <c r="G31" s="2">
        <v>5345771</v>
      </c>
      <c r="H31" s="2">
        <v>881836</v>
      </c>
      <c r="I31" s="2">
        <v>3811494</v>
      </c>
      <c r="J31" s="2">
        <v>1995159</v>
      </c>
      <c r="K31" s="2">
        <f>B31*(236.707/Base!D153)</f>
        <v>709.72002823263688</v>
      </c>
      <c r="L31" s="7">
        <f>D31/(Base!C153*1000)</f>
        <v>2.3704428661549041E-2</v>
      </c>
    </row>
    <row r="32" spans="1:12" x14ac:dyDescent="0.25">
      <c r="A32" s="2">
        <v>2002</v>
      </c>
      <c r="B32" s="2">
        <v>545</v>
      </c>
      <c r="C32" s="2">
        <v>817</v>
      </c>
      <c r="D32" s="2">
        <v>6787857</v>
      </c>
      <c r="E32" s="2">
        <v>1251528</v>
      </c>
      <c r="F32" s="2">
        <v>77658</v>
      </c>
      <c r="G32" s="2">
        <v>5458671</v>
      </c>
      <c r="H32" s="2">
        <v>914821</v>
      </c>
      <c r="I32" s="2">
        <v>3877752</v>
      </c>
      <c r="J32" s="2">
        <v>1995284</v>
      </c>
      <c r="K32" s="2">
        <f>B32*(236.707/Base!D154)</f>
        <v>717.09458032240127</v>
      </c>
      <c r="L32" s="7">
        <f>D32/(Base!C154*1000)</f>
        <v>2.381971659975857E-2</v>
      </c>
    </row>
    <row r="33" spans="1:12" x14ac:dyDescent="0.25">
      <c r="A33" s="2">
        <v>2003</v>
      </c>
      <c r="B33" s="2">
        <v>552</v>
      </c>
      <c r="C33" s="2">
        <v>829</v>
      </c>
      <c r="D33" s="2">
        <v>6902364</v>
      </c>
      <c r="E33" s="2">
        <v>1232778</v>
      </c>
      <c r="F33" s="2">
        <v>77082</v>
      </c>
      <c r="G33" s="2">
        <v>5592504</v>
      </c>
      <c r="H33" s="2">
        <v>959379</v>
      </c>
      <c r="I33" s="2">
        <v>3953248</v>
      </c>
      <c r="J33" s="2">
        <v>1989737</v>
      </c>
      <c r="K33" s="2">
        <f>B33*(236.707/Base!D155)</f>
        <v>710.12099999999998</v>
      </c>
      <c r="L33" s="7">
        <f>D33/(Base!C155*1000)</f>
        <v>2.3792476568990063E-2</v>
      </c>
    </row>
    <row r="34" spans="1:12" x14ac:dyDescent="0.25">
      <c r="A34" s="2">
        <v>2004</v>
      </c>
      <c r="B34" s="2">
        <v>564</v>
      </c>
      <c r="C34" s="2">
        <v>846</v>
      </c>
      <c r="D34" s="2">
        <v>6987845</v>
      </c>
      <c r="E34" s="2">
        <v>1211167</v>
      </c>
      <c r="F34" s="2">
        <v>75924</v>
      </c>
      <c r="G34" s="2">
        <v>5700754</v>
      </c>
      <c r="H34" s="2">
        <v>993127</v>
      </c>
      <c r="I34" s="2">
        <v>4017108</v>
      </c>
      <c r="J34" s="2">
        <v>1977610</v>
      </c>
      <c r="K34" s="2">
        <f>B34*(236.707/Base!D156)</f>
        <v>706.73768131286397</v>
      </c>
      <c r="L34" s="7">
        <f>D34/(Base!C156*1000)</f>
        <v>2.3865183313126485E-2</v>
      </c>
    </row>
    <row r="35" spans="1:12" x14ac:dyDescent="0.25">
      <c r="A35" s="2">
        <v>2005</v>
      </c>
      <c r="B35" s="2">
        <v>579</v>
      </c>
      <c r="C35" s="2">
        <v>869</v>
      </c>
      <c r="D35" s="2">
        <v>7113879</v>
      </c>
      <c r="E35" s="2">
        <v>1214296</v>
      </c>
      <c r="F35" s="2">
        <v>75039</v>
      </c>
      <c r="G35" s="2">
        <v>5824544</v>
      </c>
      <c r="H35" s="2">
        <v>1036498</v>
      </c>
      <c r="I35" s="2">
        <v>4082870</v>
      </c>
      <c r="J35" s="2">
        <v>1994511</v>
      </c>
      <c r="K35" s="2">
        <f>B35*(236.707/Base!D157)</f>
        <v>701.75807987711198</v>
      </c>
      <c r="L35" s="7">
        <f>D35/(Base!C157*1000)</f>
        <v>2.407273717835921E-2</v>
      </c>
    </row>
    <row r="36" spans="1:12" x14ac:dyDescent="0.25">
      <c r="A36" s="2">
        <v>2006</v>
      </c>
      <c r="B36" s="2">
        <v>603</v>
      </c>
      <c r="C36" s="2">
        <v>904</v>
      </c>
      <c r="D36" s="2">
        <v>7235583</v>
      </c>
      <c r="E36" s="2">
        <v>1211656</v>
      </c>
      <c r="F36" s="2">
        <v>73418</v>
      </c>
      <c r="G36" s="2">
        <v>5950509</v>
      </c>
      <c r="H36" s="2">
        <v>1078977</v>
      </c>
      <c r="I36" s="2">
        <v>4152130</v>
      </c>
      <c r="J36" s="2">
        <v>2004476</v>
      </c>
      <c r="K36" s="2">
        <f>B36*(236.707/Base!D158)</f>
        <v>708.00754464285717</v>
      </c>
      <c r="L36" s="7">
        <f>D36/(Base!C158*1000)</f>
        <v>2.424963888209291E-2</v>
      </c>
    </row>
    <row r="37" spans="1:12" x14ac:dyDescent="0.25">
      <c r="A37" s="2">
        <v>2007</v>
      </c>
      <c r="B37" s="2">
        <v>623</v>
      </c>
      <c r="C37" s="2">
        <v>934</v>
      </c>
      <c r="D37" s="2">
        <v>7359525</v>
      </c>
      <c r="E37" s="2">
        <v>1204512</v>
      </c>
      <c r="F37" s="2">
        <v>71727</v>
      </c>
      <c r="G37" s="2">
        <v>6083286</v>
      </c>
      <c r="H37" s="2">
        <v>1121017</v>
      </c>
      <c r="I37" s="2">
        <v>4221920</v>
      </c>
      <c r="J37" s="2">
        <v>2016588</v>
      </c>
      <c r="K37" s="2">
        <f>B37*(236.707/Base!D159)</f>
        <v>711.23294363901186</v>
      </c>
      <c r="L37" s="7">
        <f>D37/(Base!C159*1000)</f>
        <v>2.4431499414070929E-2</v>
      </c>
    </row>
    <row r="38" spans="1:12" x14ac:dyDescent="0.25">
      <c r="A38" s="2">
        <v>2008</v>
      </c>
      <c r="B38" s="2">
        <v>637</v>
      </c>
      <c r="C38" s="2">
        <v>956</v>
      </c>
      <c r="D38" s="2">
        <v>7520501</v>
      </c>
      <c r="E38" s="2">
        <v>1203256</v>
      </c>
      <c r="F38" s="2">
        <v>70325</v>
      </c>
      <c r="G38" s="2">
        <v>6246920</v>
      </c>
      <c r="H38" s="2">
        <v>1153844</v>
      </c>
      <c r="I38" s="2">
        <v>4333096</v>
      </c>
      <c r="J38" s="2">
        <v>2033561</v>
      </c>
      <c r="K38" s="2">
        <f>B38*(236.707/Base!D160)</f>
        <v>700.3263261543035</v>
      </c>
      <c r="L38" s="7">
        <f>D38/(Base!C160*1000)</f>
        <v>2.4730924421147479E-2</v>
      </c>
    </row>
    <row r="39" spans="1:12" x14ac:dyDescent="0.25">
      <c r="A39" s="2">
        <v>2009</v>
      </c>
      <c r="B39" s="2">
        <v>674</v>
      </c>
      <c r="C39" s="2">
        <v>1011</v>
      </c>
      <c r="D39" s="2">
        <v>7676686</v>
      </c>
      <c r="E39" s="2">
        <v>1185959</v>
      </c>
      <c r="F39" s="2">
        <v>69302</v>
      </c>
      <c r="G39" s="2">
        <v>6421425</v>
      </c>
      <c r="H39" s="2">
        <v>1199788</v>
      </c>
      <c r="I39" s="2">
        <v>4451288</v>
      </c>
      <c r="J39" s="2">
        <v>2025610</v>
      </c>
      <c r="K39" s="2">
        <f>B39*(236.707/Base!D161)</f>
        <v>743.65036334058925</v>
      </c>
      <c r="L39" s="7">
        <f>D39/(Base!C161*1000)</f>
        <v>2.502415808534705E-2</v>
      </c>
    </row>
    <row r="40" spans="1:12" x14ac:dyDescent="0.25">
      <c r="A40" s="2">
        <v>2010</v>
      </c>
      <c r="B40" s="2">
        <v>674</v>
      </c>
      <c r="C40" s="2">
        <v>1011</v>
      </c>
      <c r="D40" s="2">
        <v>7912266</v>
      </c>
      <c r="E40" s="2">
        <v>1183853</v>
      </c>
      <c r="F40" s="2">
        <v>69289</v>
      </c>
      <c r="G40" s="2">
        <v>6659124</v>
      </c>
      <c r="H40" s="2">
        <v>1239269</v>
      </c>
      <c r="I40" s="2">
        <v>4631507</v>
      </c>
      <c r="J40" s="2">
        <v>2041490</v>
      </c>
      <c r="K40" s="2">
        <f>B40*(236.707/Base!D162)</f>
        <v>731.64929192501006</v>
      </c>
      <c r="L40" s="7">
        <f>D40/(Base!C162*1000)</f>
        <v>2.5577150726202445E-2</v>
      </c>
    </row>
    <row r="41" spans="1:12" x14ac:dyDescent="0.25">
      <c r="A41" s="2">
        <v>2011</v>
      </c>
      <c r="B41" s="2">
        <v>674</v>
      </c>
      <c r="C41" s="2">
        <v>1011</v>
      </c>
      <c r="D41" s="2">
        <v>8112773</v>
      </c>
      <c r="E41" s="2">
        <v>1182106</v>
      </c>
      <c r="F41" s="2">
        <v>69033</v>
      </c>
      <c r="G41" s="2">
        <v>6861634</v>
      </c>
      <c r="H41" s="2">
        <v>1277122</v>
      </c>
      <c r="I41" s="2">
        <v>4777010</v>
      </c>
      <c r="J41" s="2">
        <v>2058641</v>
      </c>
      <c r="K41" s="2">
        <f>B41*(236.707/Base!D163)</f>
        <v>709.2612574964769</v>
      </c>
      <c r="L41" s="7">
        <f>D41/(Base!C163*1000)</f>
        <v>2.6036525327993016E-2</v>
      </c>
    </row>
    <row r="42" spans="1:12" x14ac:dyDescent="0.25">
      <c r="A42" s="2">
        <v>2012</v>
      </c>
      <c r="B42" s="2">
        <v>698</v>
      </c>
      <c r="C42" s="2">
        <v>1048</v>
      </c>
      <c r="D42" s="2">
        <v>8262877</v>
      </c>
      <c r="E42" s="2">
        <v>1156188</v>
      </c>
      <c r="F42" s="2">
        <v>67725</v>
      </c>
      <c r="G42" s="2">
        <v>7038964</v>
      </c>
      <c r="H42" s="2">
        <v>1311861</v>
      </c>
      <c r="I42" s="2">
        <v>4869484</v>
      </c>
      <c r="J42" s="2">
        <v>2081532</v>
      </c>
      <c r="K42" s="2">
        <f>B42*(236.707/Base!D164)</f>
        <v>719.62458078172779</v>
      </c>
      <c r="L42" s="7">
        <f>D42/(Base!C164*1000)</f>
        <v>2.6322104143172972E-2</v>
      </c>
    </row>
    <row r="43" spans="1:12" x14ac:dyDescent="0.25">
      <c r="A43" s="2">
        <v>2013</v>
      </c>
      <c r="B43" s="2">
        <v>710</v>
      </c>
      <c r="C43" s="2">
        <v>1066</v>
      </c>
      <c r="D43" s="2">
        <v>8363477</v>
      </c>
      <c r="E43" s="2">
        <v>1157118</v>
      </c>
      <c r="F43" s="2">
        <v>67671</v>
      </c>
      <c r="G43" s="2">
        <v>7138688</v>
      </c>
      <c r="H43" s="2">
        <v>1321681</v>
      </c>
      <c r="I43" s="2">
        <v>4934272</v>
      </c>
      <c r="J43" s="2">
        <v>2107524</v>
      </c>
      <c r="K43" s="2">
        <f>B43*(236.707/Base!D165)</f>
        <v>721.42914786849065</v>
      </c>
      <c r="L43" s="7">
        <f>D43/(Base!C165*1000)</f>
        <v>2.6502632827617386E-2</v>
      </c>
    </row>
    <row r="44" spans="1:12" x14ac:dyDescent="0.25">
      <c r="A44" s="2">
        <v>2014</v>
      </c>
      <c r="B44" s="2">
        <v>721</v>
      </c>
      <c r="C44" s="2">
        <v>1082</v>
      </c>
      <c r="D44" s="2">
        <v>8335704</v>
      </c>
      <c r="E44" s="2">
        <v>1151940</v>
      </c>
      <c r="F44" s="2">
        <v>67383</v>
      </c>
      <c r="G44" s="2">
        <v>7116381</v>
      </c>
      <c r="H44" s="2">
        <v>1299761</v>
      </c>
      <c r="I44" s="2">
        <v>4913072</v>
      </c>
      <c r="J44" s="2">
        <v>2122871</v>
      </c>
      <c r="K44" s="2">
        <f>B44*(236.707/Base!D166)</f>
        <v>729.60270780964117</v>
      </c>
      <c r="L44" s="7">
        <f>D44/(Base!C166*1000)</f>
        <v>2.6138320947904248E-2</v>
      </c>
    </row>
    <row r="45" spans="1:12" x14ac:dyDescent="0.25">
      <c r="A45" s="2">
        <v>2015</v>
      </c>
      <c r="B45" s="2">
        <v>733</v>
      </c>
      <c r="C45" s="2">
        <v>1100</v>
      </c>
      <c r="K45" s="2">
        <f>B45*(236.707/Base!D167)</f>
        <v>733</v>
      </c>
      <c r="L45" s="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9"/>
  <sheetViews>
    <sheetView zoomScale="80" zoomScaleNormal="80" workbookViewId="0">
      <pane ySplit="1" topLeftCell="A2" activePane="bottomLeft" state="frozen"/>
      <selection sqref="A1:XFD1048576"/>
      <selection pane="bottomLeft" activeCell="A2" sqref="A2"/>
    </sheetView>
  </sheetViews>
  <sheetFormatPr defaultColWidth="9.140625" defaultRowHeight="15" x14ac:dyDescent="0.25"/>
  <cols>
    <col min="1" max="1" width="5.5703125" style="2" bestFit="1" customWidth="1"/>
    <col min="2" max="2" width="12.7109375" style="2" bestFit="1" customWidth="1"/>
    <col min="3" max="3" width="12.5703125" style="2" bestFit="1" customWidth="1"/>
    <col min="4" max="4" width="15" style="2" bestFit="1" customWidth="1"/>
    <col min="5" max="5" width="25.28515625" style="2" bestFit="1" customWidth="1"/>
    <col min="6" max="6" width="36.28515625" style="1" bestFit="1" customWidth="1"/>
    <col min="7" max="7" width="11.140625" style="1" customWidth="1"/>
    <col min="8" max="8" width="28.7109375" style="1" bestFit="1" customWidth="1"/>
    <col min="9" max="9" width="10.7109375" style="1" customWidth="1"/>
    <col min="10" max="10" width="38.28515625" style="1" bestFit="1" customWidth="1"/>
    <col min="11" max="11" width="10.7109375" style="1" customWidth="1"/>
    <col min="12" max="16384" width="9.140625" style="2"/>
  </cols>
  <sheetData>
    <row r="1" spans="1:12" x14ac:dyDescent="0.25">
      <c r="A1" s="2" t="s">
        <v>117</v>
      </c>
      <c r="B1" s="2" t="s">
        <v>38</v>
      </c>
      <c r="C1" s="2" t="s">
        <v>39</v>
      </c>
      <c r="D1" s="2" t="s">
        <v>40</v>
      </c>
      <c r="E1" s="2" t="s">
        <v>41</v>
      </c>
      <c r="F1" s="1" t="s">
        <v>270</v>
      </c>
      <c r="G1" s="1" t="s">
        <v>243</v>
      </c>
      <c r="H1" s="1" t="s">
        <v>42</v>
      </c>
      <c r="I1" s="1" t="s">
        <v>243</v>
      </c>
      <c r="J1" s="1" t="s">
        <v>43</v>
      </c>
      <c r="K1" s="1" t="s">
        <v>243</v>
      </c>
    </row>
    <row r="2" spans="1:12" x14ac:dyDescent="0.25">
      <c r="A2" s="2">
        <v>1957</v>
      </c>
      <c r="B2" s="115">
        <v>178719</v>
      </c>
      <c r="C2" s="115">
        <v>149850</v>
      </c>
      <c r="D2" s="115"/>
      <c r="E2" s="115">
        <v>28869</v>
      </c>
      <c r="F2" s="78">
        <v>72.760000000000005</v>
      </c>
      <c r="G2" s="1">
        <f>F2*(236.707/Base!D109)</f>
        <v>613.04971365238089</v>
      </c>
      <c r="I2" s="78"/>
      <c r="J2" s="78">
        <v>38.619999999999997</v>
      </c>
      <c r="K2" s="1">
        <f>J2*(236.707/Base!D109)</f>
        <v>325.39829495952375</v>
      </c>
      <c r="L2" s="7"/>
    </row>
    <row r="3" spans="1:12" x14ac:dyDescent="0.25">
      <c r="A3" s="2">
        <v>1958</v>
      </c>
      <c r="B3" s="115">
        <v>284744</v>
      </c>
      <c r="C3" s="115">
        <v>237719</v>
      </c>
      <c r="D3" s="115"/>
      <c r="E3" s="115">
        <v>47025</v>
      </c>
      <c r="F3" s="78">
        <v>82.1</v>
      </c>
      <c r="G3" s="1">
        <f>F3*(236.707/Base!D110)</f>
        <v>671.75257402312127</v>
      </c>
      <c r="I3" s="78"/>
      <c r="J3" s="78">
        <v>39.619999999999997</v>
      </c>
      <c r="K3" s="1">
        <f>J3*(236.707/Base!D110)</f>
        <v>324.17584631907511</v>
      </c>
      <c r="L3" s="7"/>
    </row>
    <row r="4" spans="1:12" x14ac:dyDescent="0.25">
      <c r="A4" s="2">
        <v>1959</v>
      </c>
      <c r="B4" s="115">
        <v>416896</v>
      </c>
      <c r="C4" s="115">
        <v>334443</v>
      </c>
      <c r="D4" s="115"/>
      <c r="E4" s="115">
        <v>82453</v>
      </c>
      <c r="F4" s="78">
        <v>89</v>
      </c>
      <c r="G4" s="1">
        <f>F4*(236.707/Base!D111)</f>
        <v>724.02413528735633</v>
      </c>
      <c r="I4" s="78"/>
      <c r="J4" s="78">
        <v>42.96</v>
      </c>
      <c r="K4" s="1">
        <f>J4*(236.707/Base!D111)</f>
        <v>349.48400957241381</v>
      </c>
      <c r="L4" s="7"/>
    </row>
    <row r="5" spans="1:12" x14ac:dyDescent="0.25">
      <c r="A5" s="2">
        <v>1960</v>
      </c>
      <c r="B5" s="115">
        <v>559425</v>
      </c>
      <c r="C5" s="115">
        <v>455371</v>
      </c>
      <c r="D5" s="115"/>
      <c r="E5" s="115">
        <v>104054</v>
      </c>
      <c r="F5" s="78">
        <v>89.31</v>
      </c>
      <c r="G5" s="1">
        <f>F5*(236.707/Base!D112)</f>
        <v>714.2316778338984</v>
      </c>
      <c r="I5" s="78"/>
      <c r="J5" s="78">
        <v>44.15</v>
      </c>
      <c r="K5" s="1">
        <f>J5*(236.707/Base!D112)</f>
        <v>353.07724304519775</v>
      </c>
      <c r="L5" s="7"/>
    </row>
    <row r="6" spans="1:12" x14ac:dyDescent="0.25">
      <c r="A6" s="2">
        <v>1961</v>
      </c>
      <c r="B6" s="115">
        <v>742296</v>
      </c>
      <c r="C6" s="115">
        <v>618075</v>
      </c>
      <c r="D6" s="115"/>
      <c r="E6" s="115">
        <v>124221</v>
      </c>
      <c r="F6" s="78">
        <v>89.59</v>
      </c>
      <c r="G6" s="1">
        <f>F6*(236.707/Base!D113)</f>
        <v>708.46563786256979</v>
      </c>
      <c r="I6" s="78"/>
      <c r="J6" s="78">
        <v>45.28</v>
      </c>
      <c r="K6" s="1">
        <f>J6*(236.707/Base!D113)</f>
        <v>358.0681335240223</v>
      </c>
      <c r="L6" s="7"/>
    </row>
    <row r="7" spans="1:12" x14ac:dyDescent="0.25">
      <c r="A7" s="2">
        <v>1962</v>
      </c>
      <c r="B7" s="115">
        <v>888131</v>
      </c>
      <c r="C7" s="115">
        <v>740867</v>
      </c>
      <c r="D7" s="115"/>
      <c r="E7" s="115">
        <v>147264</v>
      </c>
      <c r="F7" s="78">
        <v>89.99</v>
      </c>
      <c r="G7" s="1">
        <f>F7*(236.707/Base!D114)</f>
        <v>703.76548243867398</v>
      </c>
      <c r="I7" s="78"/>
      <c r="J7" s="78">
        <v>45.67</v>
      </c>
      <c r="K7" s="1">
        <f>J7*(236.707/Base!D114)</f>
        <v>357.16156887403315</v>
      </c>
      <c r="L7" s="7"/>
    </row>
    <row r="8" spans="1:12" x14ac:dyDescent="0.25">
      <c r="A8" s="2">
        <v>1963</v>
      </c>
      <c r="B8" s="115">
        <v>993656</v>
      </c>
      <c r="C8" s="115">
        <v>827014</v>
      </c>
      <c r="D8" s="115"/>
      <c r="E8" s="115">
        <v>166642</v>
      </c>
      <c r="F8" s="78">
        <v>90.59</v>
      </c>
      <c r="G8" s="1">
        <f>F8*(236.707/Base!D115)</f>
        <v>700.71506577814205</v>
      </c>
      <c r="I8" s="78"/>
      <c r="J8" s="78">
        <v>46.45</v>
      </c>
      <c r="K8" s="1">
        <f>J8*(236.707/Base!D115)</f>
        <v>359.29147593989069</v>
      </c>
      <c r="L8" s="7"/>
    </row>
    <row r="9" spans="1:12" x14ac:dyDescent="0.25">
      <c r="A9" s="2">
        <v>1964</v>
      </c>
      <c r="B9" s="115">
        <v>1077695</v>
      </c>
      <c r="C9" s="115">
        <v>894173</v>
      </c>
      <c r="D9" s="115"/>
      <c r="E9" s="115">
        <v>183522</v>
      </c>
      <c r="F9" s="78">
        <v>91.12</v>
      </c>
      <c r="G9" s="1">
        <f>F9*(236.707/Base!D116)</f>
        <v>695.31577468032344</v>
      </c>
      <c r="I9" s="78"/>
      <c r="J9" s="78">
        <v>47.35</v>
      </c>
      <c r="K9" s="1">
        <f>J9*(236.707/Base!D116)</f>
        <v>361.31696588140164</v>
      </c>
      <c r="L9" s="7"/>
    </row>
    <row r="10" spans="1:12" x14ac:dyDescent="0.25">
      <c r="A10" s="2">
        <v>1965</v>
      </c>
      <c r="B10" s="115">
        <v>1186464</v>
      </c>
      <c r="C10" s="115">
        <v>988074</v>
      </c>
      <c r="D10" s="115"/>
      <c r="E10" s="115">
        <v>198390</v>
      </c>
      <c r="F10" s="78">
        <v>97.76</v>
      </c>
      <c r="G10" s="1">
        <f>F10*(236.707/Base!D117)</f>
        <v>734.11166256551724</v>
      </c>
      <c r="I10" s="78"/>
      <c r="J10" s="78">
        <v>51.77</v>
      </c>
      <c r="K10" s="1">
        <f>J10*(236.707/Base!D117)</f>
        <v>388.75778202758625</v>
      </c>
      <c r="L10" s="7"/>
    </row>
    <row r="11" spans="1:12" x14ac:dyDescent="0.25">
      <c r="A11" s="2">
        <v>1966</v>
      </c>
      <c r="B11" s="115">
        <v>1310911</v>
      </c>
      <c r="C11" s="115">
        <v>1097190</v>
      </c>
      <c r="D11" s="115"/>
      <c r="E11" s="115">
        <v>213721</v>
      </c>
      <c r="F11" s="78">
        <v>98.09</v>
      </c>
      <c r="G11" s="1">
        <f>F11*(236.707/Base!D118)</f>
        <v>715.70704117216496</v>
      </c>
      <c r="I11" s="78"/>
      <c r="J11" s="78">
        <v>52.42</v>
      </c>
      <c r="K11" s="1">
        <f>J11*(236.707/Base!D118)</f>
        <v>382.47897949072166</v>
      </c>
      <c r="L11" s="7"/>
    </row>
    <row r="12" spans="1:12" x14ac:dyDescent="0.25">
      <c r="A12" s="2">
        <v>1967</v>
      </c>
      <c r="B12" s="115">
        <v>1422778</v>
      </c>
      <c r="C12" s="115">
        <v>1193120</v>
      </c>
      <c r="D12" s="115"/>
      <c r="E12" s="115">
        <v>229658</v>
      </c>
      <c r="F12" s="78">
        <v>98.43</v>
      </c>
      <c r="G12" s="1">
        <f>F12*(236.707/Base!D119)</f>
        <v>698.38816370827067</v>
      </c>
      <c r="I12" s="78"/>
      <c r="J12" s="78">
        <v>53.41</v>
      </c>
      <c r="K12" s="1">
        <f>J12*(236.707/Base!D119)</f>
        <v>378.95877094035086</v>
      </c>
      <c r="L12" s="7"/>
    </row>
    <row r="13" spans="1:12" x14ac:dyDescent="0.25">
      <c r="A13" s="2">
        <v>1968</v>
      </c>
      <c r="B13" s="115">
        <v>1560517</v>
      </c>
      <c r="C13" s="115">
        <v>1295300</v>
      </c>
      <c r="D13" s="115">
        <v>21563</v>
      </c>
      <c r="E13" s="115">
        <v>243654</v>
      </c>
      <c r="F13" s="78">
        <v>111.86</v>
      </c>
      <c r="G13" s="1">
        <f>F13*(236.707/Base!D120)</f>
        <v>761.24379432500007</v>
      </c>
      <c r="H13" s="78">
        <v>72.25</v>
      </c>
      <c r="I13" s="1">
        <f>H13*(236.707/Base!D120)</f>
        <v>491.68482156250002</v>
      </c>
      <c r="J13" s="78">
        <v>61.83</v>
      </c>
      <c r="K13" s="1">
        <f>J13*(236.707/Base!D120)</f>
        <v>420.77332203750001</v>
      </c>
      <c r="L13" s="7"/>
    </row>
    <row r="14" spans="1:12" x14ac:dyDescent="0.25">
      <c r="A14" s="2">
        <v>1969</v>
      </c>
      <c r="B14" s="115">
        <v>1690982</v>
      </c>
      <c r="C14" s="115">
        <v>1394291</v>
      </c>
      <c r="D14" s="115">
        <v>39469</v>
      </c>
      <c r="E14" s="115">
        <v>257222</v>
      </c>
      <c r="F14" s="78">
        <v>112.74</v>
      </c>
      <c r="G14" s="1">
        <f>F14*(236.707/Base!D121)</f>
        <v>728.69569012054785</v>
      </c>
      <c r="H14" s="78">
        <v>71.02</v>
      </c>
      <c r="I14" s="1">
        <f>H14*(236.707/Base!D121)</f>
        <v>459.03821103744286</v>
      </c>
      <c r="J14" s="78">
        <v>62.79</v>
      </c>
      <c r="K14" s="1">
        <f>J14*(236.707/Base!D121)</f>
        <v>405.84355492876711</v>
      </c>
      <c r="L14" s="7"/>
    </row>
    <row r="15" spans="1:12" x14ac:dyDescent="0.25">
      <c r="A15" s="2">
        <v>1970</v>
      </c>
      <c r="B15" s="115">
        <v>1812786</v>
      </c>
      <c r="C15" s="115">
        <v>1492948</v>
      </c>
      <c r="D15" s="115">
        <v>49281</v>
      </c>
      <c r="E15" s="115">
        <v>270557</v>
      </c>
      <c r="F15" s="78">
        <v>131.26</v>
      </c>
      <c r="G15" s="1">
        <f>F15*(236.707/Base!D122)</f>
        <v>800.86017975689651</v>
      </c>
      <c r="H15" s="78">
        <v>82</v>
      </c>
      <c r="I15" s="1">
        <f>H15*(236.707/Base!D122)</f>
        <v>500.3088125862069</v>
      </c>
      <c r="J15" s="78">
        <v>73.209999999999994</v>
      </c>
      <c r="K15" s="1">
        <f>J15*(236.707/Base!D122)</f>
        <v>446.67814840775856</v>
      </c>
      <c r="L15" s="7"/>
    </row>
    <row r="16" spans="1:12" x14ac:dyDescent="0.25">
      <c r="A16" s="2">
        <v>1971</v>
      </c>
      <c r="B16" s="115">
        <v>1990098</v>
      </c>
      <c r="C16" s="115">
        <v>1647684</v>
      </c>
      <c r="D16" s="115">
        <v>56743</v>
      </c>
      <c r="E16" s="115">
        <v>285671</v>
      </c>
      <c r="F16" s="78">
        <v>146.52000000000001</v>
      </c>
      <c r="G16" s="1">
        <f>F16*(236.707/Base!D123)</f>
        <v>857.02566796363635</v>
      </c>
      <c r="H16" s="78">
        <v>90.11</v>
      </c>
      <c r="I16" s="1">
        <f>H16*(236.707/Base!D123)</f>
        <v>527.07195563884284</v>
      </c>
      <c r="J16" s="78">
        <v>81.37</v>
      </c>
      <c r="K16" s="1">
        <f>J16*(236.707/Base!D123)</f>
        <v>475.9498949099173</v>
      </c>
      <c r="L16" s="7"/>
    </row>
    <row r="17" spans="1:12" x14ac:dyDescent="0.25">
      <c r="A17" s="2">
        <v>1972</v>
      </c>
      <c r="B17" s="115">
        <v>2202090</v>
      </c>
      <c r="C17" s="115">
        <v>1832916</v>
      </c>
      <c r="D17" s="115">
        <v>64167</v>
      </c>
      <c r="E17" s="115">
        <v>305007</v>
      </c>
      <c r="F17" s="78">
        <v>179.32</v>
      </c>
      <c r="G17" s="1">
        <f>F17*(236.707/Base!D124)</f>
        <v>1015.3154778208</v>
      </c>
      <c r="H17" s="78">
        <v>109.54</v>
      </c>
      <c r="I17" s="1">
        <f>H17*(236.707/Base!D124)</f>
        <v>620.21892393760004</v>
      </c>
      <c r="J17" s="78">
        <v>98.81</v>
      </c>
      <c r="K17" s="1">
        <f>J17*(236.707/Base!D124)</f>
        <v>559.46532658640001</v>
      </c>
      <c r="L17" s="7"/>
    </row>
    <row r="18" spans="1:12" x14ac:dyDescent="0.25">
      <c r="A18" s="2">
        <v>1973</v>
      </c>
      <c r="B18" s="115">
        <v>2415383</v>
      </c>
      <c r="C18" s="115">
        <v>2016626</v>
      </c>
      <c r="D18" s="115">
        <v>78769</v>
      </c>
      <c r="E18" s="115">
        <v>319988</v>
      </c>
      <c r="F18" s="78">
        <v>183</v>
      </c>
      <c r="G18" s="1">
        <f>F18*(236.707/Base!D125)</f>
        <v>975.66078485875698</v>
      </c>
      <c r="H18" s="78">
        <v>111.14</v>
      </c>
      <c r="I18" s="1">
        <f>H18*(236.707/Base!D125)</f>
        <v>592.54065371148772</v>
      </c>
      <c r="J18" s="78">
        <v>100.14</v>
      </c>
      <c r="K18" s="1">
        <f>J18*(236.707/Base!D125)</f>
        <v>533.89437702598866</v>
      </c>
      <c r="L18" s="7"/>
    </row>
    <row r="19" spans="1:12" x14ac:dyDescent="0.25">
      <c r="A19" s="2">
        <v>1974</v>
      </c>
      <c r="B19" s="115">
        <v>2670092</v>
      </c>
      <c r="C19" s="115">
        <v>2236882</v>
      </c>
      <c r="D19" s="115">
        <v>92128</v>
      </c>
      <c r="E19" s="115">
        <v>341082</v>
      </c>
      <c r="F19" s="78">
        <v>205.7</v>
      </c>
      <c r="G19" s="1">
        <f>F19*(236.707/Base!D126)</f>
        <v>987.01683661694904</v>
      </c>
      <c r="H19" s="78">
        <v>125.87</v>
      </c>
      <c r="I19" s="1">
        <f>H19*(236.707/Base!D126)</f>
        <v>603.96601470576263</v>
      </c>
      <c r="J19" s="78">
        <v>112.45</v>
      </c>
      <c r="K19" s="1">
        <f>J19*(236.707/Base!D126)</f>
        <v>539.57240290508469</v>
      </c>
      <c r="L19" s="7"/>
    </row>
    <row r="20" spans="1:12" x14ac:dyDescent="0.25">
      <c r="A20" s="2">
        <v>1975</v>
      </c>
      <c r="B20" s="115">
        <v>2960620</v>
      </c>
      <c r="C20" s="115">
        <v>2488774</v>
      </c>
      <c r="D20" s="115">
        <v>109511</v>
      </c>
      <c r="E20" s="115">
        <v>362335</v>
      </c>
      <c r="F20" s="78">
        <v>225.9</v>
      </c>
      <c r="G20" s="1">
        <f>F20*(236.707/Base!D127)</f>
        <v>994.59790225194399</v>
      </c>
      <c r="H20" s="78">
        <v>137.69999999999999</v>
      </c>
      <c r="I20" s="1">
        <f>H20*(236.707/Base!D127)</f>
        <v>606.26884081492994</v>
      </c>
      <c r="J20" s="78">
        <v>122.8</v>
      </c>
      <c r="K20" s="1">
        <f>J20*(236.707/Base!D127)</f>
        <v>540.66676581026434</v>
      </c>
      <c r="L20" s="7"/>
    </row>
    <row r="21" spans="1:12" x14ac:dyDescent="0.25">
      <c r="A21" s="2">
        <v>1976</v>
      </c>
      <c r="B21" s="115">
        <v>3171198</v>
      </c>
      <c r="C21" s="115">
        <v>2670208</v>
      </c>
      <c r="D21" s="115">
        <v>119427</v>
      </c>
      <c r="E21" s="115">
        <v>381563</v>
      </c>
      <c r="F21" s="78">
        <v>245.17</v>
      </c>
      <c r="G21" s="1">
        <f>F21*(236.707/Base!D128)</f>
        <v>1020.7060648123527</v>
      </c>
      <c r="H21" s="78">
        <v>147.01</v>
      </c>
      <c r="I21" s="1">
        <f>H21*(236.707/Base!D128)</f>
        <v>612.04061911352926</v>
      </c>
      <c r="J21" s="78">
        <v>132.32</v>
      </c>
      <c r="K21" s="1">
        <f>J21*(236.707/Base!D128)</f>
        <v>550.88235304470572</v>
      </c>
      <c r="L21" s="7"/>
    </row>
    <row r="22" spans="1:12" x14ac:dyDescent="0.25">
      <c r="A22" s="2">
        <v>1977</v>
      </c>
      <c r="B22" s="115">
        <v>3368954</v>
      </c>
      <c r="C22" s="115">
        <v>2837432</v>
      </c>
      <c r="D22" s="115">
        <v>127276</v>
      </c>
      <c r="E22" s="115">
        <v>404246</v>
      </c>
      <c r="F22" s="78">
        <v>265.3</v>
      </c>
      <c r="G22" s="1">
        <f>F22*(236.707/Base!D129)</f>
        <v>1035.9565110565518</v>
      </c>
      <c r="H22" s="78">
        <v>156.11000000000001</v>
      </c>
      <c r="I22" s="1">
        <f>H22*(236.707/Base!D129)</f>
        <v>609.58601937820686</v>
      </c>
      <c r="J22" s="78">
        <v>142.12</v>
      </c>
      <c r="K22" s="1">
        <f>J22*(236.707/Base!D129)</f>
        <v>554.95717810537928</v>
      </c>
      <c r="L22" s="7"/>
    </row>
    <row r="23" spans="1:12" x14ac:dyDescent="0.25">
      <c r="A23" s="2">
        <v>1978</v>
      </c>
      <c r="B23" s="115">
        <v>3429421</v>
      </c>
      <c r="C23" s="115">
        <v>2879774</v>
      </c>
      <c r="D23" s="115">
        <v>129751</v>
      </c>
      <c r="E23" s="115">
        <v>419896</v>
      </c>
      <c r="F23" s="78">
        <v>288.3</v>
      </c>
      <c r="G23" s="1">
        <f>F23*(236.707/Base!D130)</f>
        <v>1046.3869642</v>
      </c>
      <c r="H23" s="78">
        <v>165.46</v>
      </c>
      <c r="I23" s="1">
        <f>H23*(236.707/Base!D130)</f>
        <v>600.53828337333334</v>
      </c>
      <c r="J23" s="78">
        <v>153.66</v>
      </c>
      <c r="K23" s="1">
        <f>J23*(236.707/Base!D130)</f>
        <v>557.71009684000001</v>
      </c>
      <c r="L23" s="7"/>
    </row>
    <row r="24" spans="1:12" x14ac:dyDescent="0.25">
      <c r="A24" s="2">
        <v>1979</v>
      </c>
      <c r="B24" s="115">
        <v>3435761</v>
      </c>
      <c r="C24" s="115">
        <v>2870590</v>
      </c>
      <c r="D24" s="115">
        <v>129833</v>
      </c>
      <c r="E24" s="115">
        <v>435338</v>
      </c>
      <c r="F24" s="78">
        <v>322</v>
      </c>
      <c r="G24" s="1">
        <f>F24*(236.707/Base!D131)</f>
        <v>1050.2155090322583</v>
      </c>
      <c r="H24" s="78">
        <v>180.52</v>
      </c>
      <c r="I24" s="1">
        <f>H24*(236.707/Base!D131)</f>
        <v>588.77299282764989</v>
      </c>
      <c r="J24" s="78">
        <v>171.55</v>
      </c>
      <c r="K24" s="1">
        <f>J24*(236.707/Base!D131)</f>
        <v>559.51698936175126</v>
      </c>
      <c r="L24" s="7"/>
    </row>
    <row r="25" spans="1:12" x14ac:dyDescent="0.25">
      <c r="A25" s="2">
        <v>1980</v>
      </c>
      <c r="B25" s="115">
        <v>3436429</v>
      </c>
      <c r="C25" s="115">
        <v>2858680</v>
      </c>
      <c r="D25" s="115">
        <v>127580</v>
      </c>
      <c r="E25" s="115">
        <v>450169</v>
      </c>
      <c r="F25" s="78">
        <v>370.7</v>
      </c>
      <c r="G25" s="1">
        <f>F25*(236.707/Base!D132)</f>
        <v>1065.4391141157359</v>
      </c>
      <c r="H25" s="78">
        <v>205.02</v>
      </c>
      <c r="I25" s="1">
        <f>H25*(236.707/Base!D132)</f>
        <v>589.25364762883248</v>
      </c>
      <c r="J25" s="78">
        <v>198.95</v>
      </c>
      <c r="K25" s="1">
        <f>J25*(236.707/Base!D132)</f>
        <v>571.8076928873096</v>
      </c>
      <c r="L25" s="7"/>
    </row>
    <row r="26" spans="1:12" x14ac:dyDescent="0.25">
      <c r="A26" s="2">
        <v>1981</v>
      </c>
      <c r="B26" s="115">
        <v>3361130</v>
      </c>
      <c r="C26" s="115">
        <v>2776519</v>
      </c>
      <c r="D26" s="115">
        <v>121590</v>
      </c>
      <c r="E26" s="115">
        <v>463021</v>
      </c>
      <c r="F26" s="78">
        <v>413.2</v>
      </c>
      <c r="G26" s="1">
        <f>F26*(236.707/Base!D133)</f>
        <v>1076.1505938399264</v>
      </c>
      <c r="H26" s="78">
        <v>226.58</v>
      </c>
      <c r="I26" s="1">
        <f>H26*(236.707/Base!D133)</f>
        <v>590.11181401803128</v>
      </c>
      <c r="J26" s="78">
        <v>224.51</v>
      </c>
      <c r="K26" s="1">
        <f>J26*(236.707/Base!D133)</f>
        <v>584.72064332769094</v>
      </c>
      <c r="L26" s="7"/>
    </row>
    <row r="27" spans="1:12" x14ac:dyDescent="0.25">
      <c r="A27" s="2">
        <v>1982</v>
      </c>
      <c r="B27" s="115">
        <v>3192379</v>
      </c>
      <c r="C27" s="115">
        <v>2603599</v>
      </c>
      <c r="D27" s="115">
        <v>116372</v>
      </c>
      <c r="E27" s="115">
        <v>472408</v>
      </c>
      <c r="F27" s="78">
        <v>440.6</v>
      </c>
      <c r="G27" s="1">
        <f>F27*(236.707/Base!D134)</f>
        <v>1080.8886709116118</v>
      </c>
      <c r="H27" s="78">
        <v>242.11</v>
      </c>
      <c r="I27" s="1">
        <f>H27*(236.707/Base!D134)</f>
        <v>593.9490606318891</v>
      </c>
      <c r="J27" s="78">
        <v>245.07</v>
      </c>
      <c r="K27" s="1">
        <f>J27*(236.707/Base!D134)</f>
        <v>601.21059142149045</v>
      </c>
      <c r="L27" s="7"/>
    </row>
    <row r="28" spans="1:12" x14ac:dyDescent="0.25">
      <c r="A28" s="2">
        <v>1983</v>
      </c>
      <c r="B28" s="115">
        <v>3168992</v>
      </c>
      <c r="C28" s="115">
        <v>2569029</v>
      </c>
      <c r="D28" s="115">
        <v>111591</v>
      </c>
      <c r="E28" s="115">
        <v>488372</v>
      </c>
      <c r="F28" s="78">
        <v>456.2</v>
      </c>
      <c r="G28" s="1">
        <f>F28*(236.707/Base!D135)</f>
        <v>1084.390740104114</v>
      </c>
      <c r="H28" s="78">
        <v>250.33</v>
      </c>
      <c r="I28" s="1">
        <f>H28*(236.707/Base!D135)</f>
        <v>595.03624281074724</v>
      </c>
      <c r="J28" s="78">
        <v>257.77999999999997</v>
      </c>
      <c r="K28" s="1">
        <f>J28*(236.707/Base!D135)</f>
        <v>612.74494735650694</v>
      </c>
      <c r="L28" s="7"/>
    </row>
    <row r="29" spans="1:12" x14ac:dyDescent="0.25">
      <c r="A29" s="2">
        <v>1984</v>
      </c>
      <c r="B29" s="115">
        <v>3212040</v>
      </c>
      <c r="C29" s="115">
        <v>2596516</v>
      </c>
      <c r="D29" s="115">
        <v>109151</v>
      </c>
      <c r="E29" s="115">
        <v>506373</v>
      </c>
      <c r="F29" s="78">
        <v>470.7</v>
      </c>
      <c r="G29" s="1">
        <f>F29*(236.707/Base!D136)</f>
        <v>1072.0507638004829</v>
      </c>
      <c r="H29" s="78">
        <v>306.24</v>
      </c>
      <c r="I29" s="1">
        <f>H29*(236.707/Base!D136)</f>
        <v>697.48210305132761</v>
      </c>
      <c r="J29" s="78">
        <v>270.27999999999997</v>
      </c>
      <c r="K29" s="1">
        <f>J29*(236.707/Base!D136)</f>
        <v>615.58079549605793</v>
      </c>
      <c r="L29" s="7"/>
    </row>
    <row r="30" spans="1:12" x14ac:dyDescent="0.25">
      <c r="A30" s="2">
        <v>1985</v>
      </c>
      <c r="B30" s="115">
        <v>3289485</v>
      </c>
      <c r="C30" s="115">
        <v>2656638</v>
      </c>
      <c r="D30" s="115">
        <v>107005</v>
      </c>
      <c r="E30" s="115">
        <v>525842</v>
      </c>
      <c r="F30" s="78">
        <v>483.8</v>
      </c>
      <c r="G30" s="1">
        <f>F30*(236.707/Base!D137)</f>
        <v>1064.215544161616</v>
      </c>
      <c r="H30" s="78">
        <v>315.26</v>
      </c>
      <c r="I30" s="1">
        <f>H30*(236.707/Base!D137)</f>
        <v>693.47786782222204</v>
      </c>
      <c r="J30" s="78">
        <v>281.92</v>
      </c>
      <c r="K30" s="1">
        <f>J30*(236.707/Base!D137)</f>
        <v>620.13982267474739</v>
      </c>
      <c r="L30" s="7"/>
    </row>
    <row r="31" spans="1:12" x14ac:dyDescent="0.25">
      <c r="A31" s="2">
        <v>1986</v>
      </c>
      <c r="B31" s="115">
        <v>3380480</v>
      </c>
      <c r="C31" s="115">
        <v>2728463</v>
      </c>
      <c r="D31" s="115">
        <v>106974</v>
      </c>
      <c r="E31" s="115">
        <v>545043</v>
      </c>
      <c r="F31" s="78">
        <v>487.9</v>
      </c>
      <c r="G31" s="1">
        <f>F31*(236.707/Base!D138)</f>
        <v>1053.5870097543859</v>
      </c>
      <c r="H31" s="78">
        <v>319.74</v>
      </c>
      <c r="I31" s="1">
        <f>H31*(236.707/Base!D138)</f>
        <v>690.45687743157896</v>
      </c>
      <c r="J31" s="78">
        <v>288.79000000000002</v>
      </c>
      <c r="K31" s="1">
        <f>J31*(236.707/Base!D138)</f>
        <v>623.62244834385979</v>
      </c>
      <c r="L31" s="7"/>
    </row>
    <row r="32" spans="1:12" x14ac:dyDescent="0.25">
      <c r="A32" s="2">
        <v>1987</v>
      </c>
      <c r="B32" s="115">
        <v>3453414</v>
      </c>
      <c r="C32" s="115">
        <v>2785859</v>
      </c>
      <c r="D32" s="115">
        <v>106282</v>
      </c>
      <c r="E32" s="115">
        <v>561273</v>
      </c>
      <c r="F32" s="78">
        <v>508.2</v>
      </c>
      <c r="G32" s="1">
        <f>F32*(236.707/Base!D139)</f>
        <v>1058.6623906578366</v>
      </c>
      <c r="H32" s="78">
        <v>333.89</v>
      </c>
      <c r="I32" s="1">
        <f>H32*(236.707/Base!D139)</f>
        <v>695.54660688064746</v>
      </c>
      <c r="J32" s="78">
        <v>304.32</v>
      </c>
      <c r="K32" s="1">
        <f>J32*(236.707/Base!D139)</f>
        <v>633.9475378295806</v>
      </c>
      <c r="L32" s="7"/>
    </row>
    <row r="33" spans="1:12" x14ac:dyDescent="0.25">
      <c r="A33" s="2">
        <v>1988</v>
      </c>
      <c r="B33" s="115">
        <v>3507707</v>
      </c>
      <c r="C33" s="115">
        <v>2830284</v>
      </c>
      <c r="D33" s="115">
        <v>103123</v>
      </c>
      <c r="E33" s="115">
        <v>574300</v>
      </c>
      <c r="F33" s="78">
        <v>529.5</v>
      </c>
      <c r="G33" s="1">
        <f>F33*(236.707/Base!D140)</f>
        <v>1059.3800874487633</v>
      </c>
      <c r="H33" s="78">
        <v>348.05</v>
      </c>
      <c r="I33" s="1">
        <f>H33*(236.707/Base!D140)</f>
        <v>696.34983840706718</v>
      </c>
      <c r="J33" s="78">
        <v>320.20999999999998</v>
      </c>
      <c r="K33" s="1">
        <f>J33*(236.707/Base!D140)</f>
        <v>640.64985420579501</v>
      </c>
      <c r="L33" s="7"/>
    </row>
    <row r="34" spans="1:12" x14ac:dyDescent="0.25">
      <c r="A34" s="2">
        <v>1989</v>
      </c>
      <c r="B34" s="115">
        <v>3583451</v>
      </c>
      <c r="C34" s="115">
        <v>2895364</v>
      </c>
      <c r="D34" s="115">
        <v>101630</v>
      </c>
      <c r="E34" s="115">
        <v>586457</v>
      </c>
      <c r="F34" s="78">
        <v>556</v>
      </c>
      <c r="G34" s="1">
        <f>F34*(236.707/Base!D141)</f>
        <v>1061.3922726365474</v>
      </c>
      <c r="H34" s="78">
        <v>366.72</v>
      </c>
      <c r="I34" s="1">
        <f>H34*(236.707/Base!D141)</f>
        <v>700.06074500229261</v>
      </c>
      <c r="J34" s="78">
        <v>339.47</v>
      </c>
      <c r="K34" s="1">
        <f>J34*(236.707/Base!D141)</f>
        <v>648.04106976965602</v>
      </c>
      <c r="L34" s="7"/>
    </row>
    <row r="35" spans="1:12" x14ac:dyDescent="0.25">
      <c r="A35" s="2">
        <v>1990</v>
      </c>
      <c r="B35" s="115">
        <v>3712763</v>
      </c>
      <c r="C35" s="115">
        <v>3011294</v>
      </c>
      <c r="D35" s="115">
        <v>100989</v>
      </c>
      <c r="E35" s="115">
        <v>600480</v>
      </c>
      <c r="F35" s="78">
        <v>587.20000000000005</v>
      </c>
      <c r="G35" s="1">
        <f>F35*(236.707/Base!D142)</f>
        <v>1063.5780107383237</v>
      </c>
      <c r="H35" s="78">
        <v>388.93</v>
      </c>
      <c r="I35" s="1">
        <f>H35*(236.707/Base!D142)</f>
        <v>704.45741777325645</v>
      </c>
      <c r="J35" s="78">
        <v>361.71</v>
      </c>
      <c r="K35" s="1">
        <f>J35*(236.707/Base!D142)</f>
        <v>655.15463600844521</v>
      </c>
      <c r="L35" s="7"/>
    </row>
    <row r="36" spans="1:12" x14ac:dyDescent="0.25">
      <c r="A36" s="2">
        <v>1991</v>
      </c>
      <c r="B36" s="115">
        <v>3925472</v>
      </c>
      <c r="C36" s="115">
        <v>3194938</v>
      </c>
      <c r="D36" s="115">
        <v>114489</v>
      </c>
      <c r="E36" s="115">
        <v>616045</v>
      </c>
      <c r="F36" s="78">
        <v>609.4</v>
      </c>
      <c r="G36" s="1">
        <f>F36*(236.707/Base!D143)</f>
        <v>1059.0675136697359</v>
      </c>
      <c r="H36" s="78">
        <v>406.96</v>
      </c>
      <c r="I36" s="1">
        <f>H36*(236.707/Base!D143)</f>
        <v>707.24994316218533</v>
      </c>
      <c r="J36" s="78">
        <v>378.86</v>
      </c>
      <c r="K36" s="1">
        <f>J36*(236.707/Base!D143)</f>
        <v>658.41535646359728</v>
      </c>
      <c r="L36" s="7"/>
    </row>
    <row r="37" spans="1:12" x14ac:dyDescent="0.25">
      <c r="A37" s="2">
        <v>1992</v>
      </c>
      <c r="B37" s="115">
        <v>4236080</v>
      </c>
      <c r="C37" s="115">
        <v>3467783</v>
      </c>
      <c r="D37" s="115">
        <v>131324</v>
      </c>
      <c r="E37" s="115">
        <v>636973</v>
      </c>
      <c r="F37" s="78">
        <v>626.1</v>
      </c>
      <c r="G37" s="1">
        <f>F37*(236.707/Base!D144)</f>
        <v>1056.2928423577575</v>
      </c>
      <c r="H37" s="78">
        <v>422.65</v>
      </c>
      <c r="I37" s="1">
        <f>H37*(236.707/Base!D144)</f>
        <v>713.05249931721153</v>
      </c>
      <c r="J37" s="78">
        <v>393.61</v>
      </c>
      <c r="K37" s="1">
        <f>J37*(236.707/Base!D144)</f>
        <v>664.05913700756571</v>
      </c>
      <c r="L37" s="7"/>
    </row>
    <row r="38" spans="1:12" x14ac:dyDescent="0.25">
      <c r="A38" s="2">
        <v>1993</v>
      </c>
      <c r="B38" s="115">
        <v>4529466</v>
      </c>
      <c r="C38" s="115">
        <v>3725966</v>
      </c>
      <c r="D38" s="115">
        <v>147015</v>
      </c>
      <c r="E38" s="115">
        <v>656485</v>
      </c>
      <c r="F38" s="78">
        <v>641.70000000000005</v>
      </c>
      <c r="G38" s="1">
        <f>F38*(236.707/Base!D145)</f>
        <v>1051.1446794189605</v>
      </c>
      <c r="H38" s="78">
        <v>434.2</v>
      </c>
      <c r="I38" s="1">
        <f>H38*(236.707/Base!D145)</f>
        <v>711.24671934504067</v>
      </c>
      <c r="J38" s="78">
        <v>407.2</v>
      </c>
      <c r="K38" s="1">
        <f>J38*(236.707/Base!D145)</f>
        <v>667.01903297397644</v>
      </c>
      <c r="L38" s="7"/>
    </row>
    <row r="39" spans="1:12" x14ac:dyDescent="0.25">
      <c r="A39" s="2">
        <v>1994</v>
      </c>
      <c r="B39" s="115">
        <v>4796313</v>
      </c>
      <c r="C39" s="115">
        <v>3962954</v>
      </c>
      <c r="D39" s="115">
        <v>160676</v>
      </c>
      <c r="E39" s="115">
        <v>672683</v>
      </c>
      <c r="F39" s="78">
        <v>661.4</v>
      </c>
      <c r="G39" s="1">
        <f>F39*(236.707/Base!D146)</f>
        <v>1056.3656995454751</v>
      </c>
      <c r="H39" s="78">
        <v>446.3</v>
      </c>
      <c r="I39" s="1">
        <f>H39*(236.707/Base!D146)</f>
        <v>712.81525809970606</v>
      </c>
      <c r="J39" s="78">
        <v>422.4</v>
      </c>
      <c r="K39" s="1">
        <f>J39*(236.707/Base!D146)</f>
        <v>674.64298682795379</v>
      </c>
      <c r="L39" s="7"/>
    </row>
    <row r="40" spans="1:12" x14ac:dyDescent="0.25">
      <c r="A40" s="2">
        <v>1995</v>
      </c>
      <c r="B40" s="115">
        <v>5044388</v>
      </c>
      <c r="C40" s="115">
        <v>4185263</v>
      </c>
      <c r="D40" s="115">
        <v>173024</v>
      </c>
      <c r="E40" s="115">
        <v>686101</v>
      </c>
      <c r="F40" s="78">
        <v>681.8</v>
      </c>
      <c r="G40" s="1">
        <f>F40*(236.707/Base!D147)</f>
        <v>1058.9375143496372</v>
      </c>
      <c r="H40" s="78">
        <v>458.3</v>
      </c>
      <c r="I40" s="1">
        <f>H40*(236.707/Base!D147)</f>
        <v>711.80854037318682</v>
      </c>
      <c r="J40" s="78">
        <v>437.3</v>
      </c>
      <c r="K40" s="1">
        <f>J40*(236.707/Base!D147)</f>
        <v>679.19239516734581</v>
      </c>
      <c r="L40" s="7"/>
    </row>
    <row r="41" spans="1:12" x14ac:dyDescent="0.25">
      <c r="A41" s="2">
        <v>1996</v>
      </c>
      <c r="B41" s="115">
        <v>5264321</v>
      </c>
      <c r="C41" s="115">
        <v>4385623</v>
      </c>
      <c r="D41" s="115">
        <v>181911</v>
      </c>
      <c r="E41" s="115">
        <v>696787</v>
      </c>
      <c r="F41" s="78">
        <v>703.9</v>
      </c>
      <c r="G41" s="1">
        <f>F41*(236.707/Base!D148)</f>
        <v>1061.9379050350542</v>
      </c>
      <c r="H41" s="78">
        <v>471</v>
      </c>
      <c r="I41" s="1">
        <f>H41*(236.707/Base!D148)</f>
        <v>710.57359464627154</v>
      </c>
      <c r="J41" s="78">
        <v>454.3</v>
      </c>
      <c r="K41" s="1">
        <f>J41*(236.707/Base!D148)</f>
        <v>685.37915933715749</v>
      </c>
      <c r="L41" s="7"/>
    </row>
    <row r="42" spans="1:12" x14ac:dyDescent="0.25">
      <c r="A42" s="2">
        <v>1997</v>
      </c>
      <c r="B42" s="115">
        <v>5400781</v>
      </c>
      <c r="C42" s="115">
        <v>4508134</v>
      </c>
      <c r="D42" s="115">
        <v>187938</v>
      </c>
      <c r="E42" s="115">
        <v>704709</v>
      </c>
      <c r="F42" s="78">
        <v>721.6</v>
      </c>
      <c r="G42" s="1">
        <f>F42*(236.707/Base!D149)</f>
        <v>1064.2228735202491</v>
      </c>
      <c r="H42" s="78">
        <v>480.4</v>
      </c>
      <c r="I42" s="1">
        <f>H42*(236.707/Base!D149)</f>
        <v>708.49870903426779</v>
      </c>
      <c r="J42" s="78">
        <v>468.6</v>
      </c>
      <c r="K42" s="1">
        <f>J42*(236.707/Base!D149)</f>
        <v>691.09595140186912</v>
      </c>
      <c r="L42" s="7"/>
    </row>
    <row r="43" spans="1:12" x14ac:dyDescent="0.25">
      <c r="A43" s="2">
        <v>1998</v>
      </c>
      <c r="B43" s="115">
        <v>5605272</v>
      </c>
      <c r="C43" s="115">
        <v>4698319</v>
      </c>
      <c r="D43" s="115">
        <v>194181</v>
      </c>
      <c r="E43" s="115">
        <v>712772</v>
      </c>
      <c r="F43" s="78">
        <v>733.1</v>
      </c>
      <c r="G43" s="1">
        <f>F43*(236.707/Base!D150)</f>
        <v>1064.6006239263802</v>
      </c>
      <c r="H43" s="78">
        <v>487.3</v>
      </c>
      <c r="I43" s="1">
        <f>H43*(236.707/Base!D150)</f>
        <v>707.65227668711657</v>
      </c>
      <c r="J43" s="78">
        <v>479.4</v>
      </c>
      <c r="K43" s="1">
        <f>J43*(236.707/Base!D150)</f>
        <v>696.17997423312875</v>
      </c>
      <c r="L43" s="7"/>
    </row>
    <row r="44" spans="1:12" x14ac:dyDescent="0.25">
      <c r="A44" s="2">
        <v>1999</v>
      </c>
      <c r="B44" s="115">
        <v>5798776</v>
      </c>
      <c r="C44" s="115">
        <v>4879455</v>
      </c>
      <c r="D44" s="115">
        <v>198795</v>
      </c>
      <c r="E44" s="115">
        <v>720526</v>
      </c>
      <c r="F44" s="78">
        <v>754.1</v>
      </c>
      <c r="G44" s="1">
        <f>F44*(236.707/Base!D151)</f>
        <v>1071.4330654261705</v>
      </c>
      <c r="H44" s="78">
        <v>499.9</v>
      </c>
      <c r="I44" s="1">
        <f>H44*(236.707/Base!D151)</f>
        <v>710.26308103241297</v>
      </c>
      <c r="J44" s="78">
        <v>495.6</v>
      </c>
      <c r="K44" s="1">
        <f>J44*(236.707/Base!D151)</f>
        <v>704.15359663865547</v>
      </c>
      <c r="L44" s="7"/>
    </row>
    <row r="45" spans="1:12" x14ac:dyDescent="0.25">
      <c r="A45" s="2">
        <v>2000</v>
      </c>
      <c r="B45" s="115">
        <v>5972450</v>
      </c>
      <c r="C45" s="115">
        <v>5042334</v>
      </c>
      <c r="D45" s="115">
        <v>201427</v>
      </c>
      <c r="E45" s="115">
        <v>728689</v>
      </c>
      <c r="F45" s="78">
        <v>786.4</v>
      </c>
      <c r="G45" s="1">
        <f>F45*(236.707/Base!D152)</f>
        <v>1080.9894587688734</v>
      </c>
      <c r="H45" s="78">
        <v>519.70000000000005</v>
      </c>
      <c r="I45" s="1">
        <f>H45*(236.707/Base!D152)</f>
        <v>714.38227584204424</v>
      </c>
      <c r="J45" s="78">
        <v>518.29999999999995</v>
      </c>
      <c r="K45" s="1">
        <f>J45*(236.707/Base!D152)</f>
        <v>712.4578286875726</v>
      </c>
      <c r="L45" s="7"/>
    </row>
    <row r="46" spans="1:12" x14ac:dyDescent="0.25">
      <c r="A46" s="2">
        <v>2001</v>
      </c>
      <c r="B46" s="115">
        <v>6214972</v>
      </c>
      <c r="C46" s="115">
        <v>5274183</v>
      </c>
      <c r="D46" s="115">
        <v>204243</v>
      </c>
      <c r="E46" s="115">
        <v>736546</v>
      </c>
      <c r="F46" s="78">
        <v>814.5</v>
      </c>
      <c r="G46" s="1">
        <f>F46*(236.707/Base!D153)</f>
        <v>1088.6383483907396</v>
      </c>
      <c r="H46" s="78">
        <v>536.70000000000005</v>
      </c>
      <c r="I46" s="1">
        <f>H46*(236.707/Base!D153)</f>
        <v>717.33849181253538</v>
      </c>
      <c r="J46" s="78">
        <v>537.6</v>
      </c>
      <c r="K46" s="1">
        <f>J46*(236.707/Base!D153)</f>
        <v>718.54140711462446</v>
      </c>
      <c r="L46" s="7"/>
    </row>
    <row r="47" spans="1:12" x14ac:dyDescent="0.25">
      <c r="A47" s="2">
        <v>2002</v>
      </c>
      <c r="B47" s="115">
        <v>6495868</v>
      </c>
      <c r="C47" s="115">
        <v>5543981</v>
      </c>
      <c r="D47" s="115">
        <v>207358</v>
      </c>
      <c r="E47" s="115">
        <v>744529</v>
      </c>
      <c r="F47" s="78">
        <v>834.3</v>
      </c>
      <c r="G47" s="1">
        <f>F47*(236.707/Base!D154)</f>
        <v>1097.7468043357419</v>
      </c>
      <c r="H47" s="78">
        <v>548.1</v>
      </c>
      <c r="I47" s="1">
        <f>H47*(236.707/Base!D154)</f>
        <v>721.17346692606998</v>
      </c>
      <c r="J47" s="78">
        <v>550.4</v>
      </c>
      <c r="K47" s="1">
        <f>J47*(236.707/Base!D154)</f>
        <v>724.19973763201767</v>
      </c>
      <c r="L47" s="7"/>
    </row>
    <row r="48" spans="1:12" x14ac:dyDescent="0.25">
      <c r="A48" s="2">
        <v>2003</v>
      </c>
      <c r="B48" s="115">
        <v>6835846</v>
      </c>
      <c r="C48" s="115">
        <v>5873673</v>
      </c>
      <c r="D48" s="115">
        <v>209359</v>
      </c>
      <c r="E48" s="115">
        <v>752814</v>
      </c>
      <c r="F48" s="78">
        <v>861.6</v>
      </c>
      <c r="G48" s="1">
        <f>F48*(236.707/Base!D155)</f>
        <v>1108.4062565217391</v>
      </c>
      <c r="H48" s="78">
        <v>563.79999999999995</v>
      </c>
      <c r="I48" s="1">
        <f>H48*(236.707/Base!D155)</f>
        <v>725.30112282608695</v>
      </c>
      <c r="J48" s="78">
        <v>567</v>
      </c>
      <c r="K48" s="1">
        <f>J48*(236.707/Base!D155)</f>
        <v>729.41776630434788</v>
      </c>
      <c r="L48" s="7"/>
    </row>
    <row r="49" spans="1:12" x14ac:dyDescent="0.25">
      <c r="A49" s="2">
        <v>2004</v>
      </c>
      <c r="B49" s="115">
        <v>7168270</v>
      </c>
      <c r="C49" s="115">
        <v>6198271</v>
      </c>
      <c r="D49" s="115">
        <v>210735</v>
      </c>
      <c r="E49" s="115">
        <v>759264</v>
      </c>
      <c r="F49" s="78">
        <v>894.1</v>
      </c>
      <c r="G49" s="1">
        <f>F49*(236.707/Base!D156)</f>
        <v>1120.3797178401271</v>
      </c>
      <c r="H49" s="78">
        <v>582.70000000000005</v>
      </c>
      <c r="I49" s="1">
        <f>H49*(236.707/Base!D156)</f>
        <v>730.17029592376923</v>
      </c>
      <c r="J49" s="78">
        <v>587.6</v>
      </c>
      <c r="K49" s="1">
        <f>J49*(236.707/Base!D156)</f>
        <v>736.31039280042353</v>
      </c>
      <c r="L49" s="7"/>
    </row>
    <row r="50" spans="1:12" x14ac:dyDescent="0.25">
      <c r="A50" s="2">
        <v>2005</v>
      </c>
      <c r="B50" s="115">
        <v>7500525</v>
      </c>
      <c r="C50" s="115">
        <v>6518989</v>
      </c>
      <c r="D50" s="115">
        <v>213001</v>
      </c>
      <c r="E50" s="115">
        <v>768535</v>
      </c>
      <c r="F50" s="78">
        <v>938</v>
      </c>
      <c r="G50" s="1">
        <f>F50*(236.707/Base!D157)</f>
        <v>1136.8723297491038</v>
      </c>
      <c r="H50" s="78">
        <v>609.4</v>
      </c>
      <c r="I50" s="1">
        <f>H50*(236.707/Base!D157)</f>
        <v>738.60340911418314</v>
      </c>
      <c r="J50" s="78">
        <v>616.29999999999995</v>
      </c>
      <c r="K50" s="1">
        <f>J50*(236.707/Base!D157)</f>
        <v>746.96632923707102</v>
      </c>
      <c r="L50" s="7"/>
    </row>
    <row r="51" spans="1:12" x14ac:dyDescent="0.25">
      <c r="A51" s="2">
        <v>2006</v>
      </c>
      <c r="B51" s="115">
        <v>7803692</v>
      </c>
      <c r="C51" s="115">
        <v>6806918</v>
      </c>
      <c r="D51" s="115">
        <v>220178</v>
      </c>
      <c r="E51" s="115">
        <v>776596</v>
      </c>
      <c r="F51" s="78">
        <v>977.7</v>
      </c>
      <c r="G51" s="1">
        <f>F51*(236.707/Base!D158)</f>
        <v>1147.9585014880954</v>
      </c>
      <c r="H51" s="78">
        <v>630.70000000000005</v>
      </c>
      <c r="I51" s="1">
        <f>H51*(236.707/Base!D158)</f>
        <v>740.5312743055556</v>
      </c>
      <c r="J51" s="78">
        <v>642.4</v>
      </c>
      <c r="K51" s="1">
        <f>J51*(236.707/Base!D158)</f>
        <v>754.2687341269841</v>
      </c>
      <c r="L51" s="7"/>
    </row>
    <row r="52" spans="1:12" x14ac:dyDescent="0.25">
      <c r="A52" s="2">
        <v>2007</v>
      </c>
      <c r="B52" s="115">
        <v>8118382</v>
      </c>
      <c r="C52" s="115">
        <v>7098723</v>
      </c>
      <c r="D52" s="115">
        <v>224982</v>
      </c>
      <c r="E52" s="115">
        <v>794677</v>
      </c>
      <c r="F52" s="78">
        <v>1004</v>
      </c>
      <c r="G52" s="1">
        <f>F52*(236.707/Base!D159)</f>
        <v>1146.1924163941699</v>
      </c>
      <c r="H52" s="78">
        <v>645.5</v>
      </c>
      <c r="I52" s="1">
        <f>H52*(236.707/Base!D159)</f>
        <v>736.91952667573378</v>
      </c>
      <c r="J52" s="78">
        <v>660.3</v>
      </c>
      <c r="K52" s="1">
        <f>J52*(236.707/Base!D159)</f>
        <v>753.81559018433302</v>
      </c>
      <c r="L52" s="7"/>
    </row>
    <row r="53" spans="1:12" x14ac:dyDescent="0.25">
      <c r="A53" s="2">
        <v>2008</v>
      </c>
      <c r="B53" s="115">
        <v>8528164</v>
      </c>
      <c r="C53" s="115">
        <v>7426691</v>
      </c>
      <c r="D53" s="115">
        <v>230007</v>
      </c>
      <c r="E53" s="115">
        <v>871466</v>
      </c>
      <c r="F53" s="78">
        <v>1063.0999999999999</v>
      </c>
      <c r="G53" s="1">
        <f>F53*(236.707/Base!D160)</f>
        <v>1168.7863694421351</v>
      </c>
      <c r="H53" s="78">
        <v>683.6</v>
      </c>
      <c r="I53" s="1">
        <f>H53*(236.707/Base!D160)</f>
        <v>751.55898988866863</v>
      </c>
      <c r="J53" s="78">
        <v>681.7</v>
      </c>
      <c r="K53" s="1">
        <f>J53*(236.707/Base!D160)</f>
        <v>749.47010445743911</v>
      </c>
      <c r="L53" s="7"/>
    </row>
    <row r="54" spans="1:12" x14ac:dyDescent="0.25">
      <c r="A54" s="2">
        <v>2009</v>
      </c>
      <c r="B54" s="115">
        <v>8945376</v>
      </c>
      <c r="C54" s="115">
        <v>7788013</v>
      </c>
      <c r="D54" s="115">
        <v>236480</v>
      </c>
      <c r="E54" s="115">
        <v>920883</v>
      </c>
      <c r="F54" s="78">
        <v>1064.3</v>
      </c>
      <c r="G54" s="1">
        <f>F54*(236.707/Base!D161)</f>
        <v>1174.283504010963</v>
      </c>
      <c r="H54" s="78">
        <v>682.7</v>
      </c>
      <c r="I54" s="1">
        <f>H54*(236.707/Base!D161)</f>
        <v>753.24941105730022</v>
      </c>
      <c r="J54" s="78">
        <v>676.3</v>
      </c>
      <c r="K54" s="1">
        <f>J54*(236.707/Base!D161)</f>
        <v>746.18804262201854</v>
      </c>
      <c r="L54" s="7"/>
    </row>
    <row r="55" spans="1:12" x14ac:dyDescent="0.25">
      <c r="A55" s="2">
        <v>2010</v>
      </c>
      <c r="B55" s="115">
        <v>9398104</v>
      </c>
      <c r="C55" s="115">
        <v>8203951</v>
      </c>
      <c r="D55" s="115">
        <v>244953</v>
      </c>
      <c r="E55" s="115">
        <v>949200</v>
      </c>
      <c r="F55" s="78">
        <v>1067.8</v>
      </c>
      <c r="G55" s="1">
        <f>F55*(236.707/Base!D162)</f>
        <v>1159.1322164948451</v>
      </c>
      <c r="H55" s="78">
        <v>681.3</v>
      </c>
      <c r="I55" s="1">
        <f>H55*(236.707/Base!D162)</f>
        <v>739.57368336574075</v>
      </c>
      <c r="J55" s="78">
        <v>678.8</v>
      </c>
      <c r="K55" s="1">
        <f>J55*(236.707/Base!D162)</f>
        <v>736.85985068055902</v>
      </c>
      <c r="L55" s="7"/>
    </row>
    <row r="56" spans="1:12" x14ac:dyDescent="0.25">
      <c r="A56" s="2">
        <v>2011</v>
      </c>
      <c r="B56" s="115">
        <v>9803581</v>
      </c>
      <c r="C56" s="115">
        <v>8575544</v>
      </c>
      <c r="D56" s="115">
        <v>251011</v>
      </c>
      <c r="E56" s="115">
        <v>977026</v>
      </c>
      <c r="F56" s="78">
        <v>1110.5</v>
      </c>
      <c r="G56" s="1">
        <f>F56*(236.707/Base!D163)</f>
        <v>1168.597368619937</v>
      </c>
      <c r="H56" s="78">
        <v>703.54</v>
      </c>
      <c r="I56" s="1">
        <f>H56*(236.707/Base!D163)</f>
        <v>740.34668412325118</v>
      </c>
      <c r="J56" s="78">
        <v>705.84</v>
      </c>
      <c r="K56" s="1">
        <f>J56*(236.707/Base!D163)</f>
        <v>742.76701185654781</v>
      </c>
      <c r="L56" s="7"/>
    </row>
    <row r="57" spans="1:12" x14ac:dyDescent="0.25">
      <c r="A57" s="2">
        <v>2012</v>
      </c>
      <c r="B57" s="115">
        <v>10088739</v>
      </c>
      <c r="C57" s="115">
        <v>8826591</v>
      </c>
      <c r="D57" s="115">
        <v>255472</v>
      </c>
      <c r="E57" s="115">
        <v>1006676</v>
      </c>
      <c r="F57" s="78">
        <v>1130.3399999999999</v>
      </c>
      <c r="G57" s="1">
        <f>F57*(236.707/Base!D164)</f>
        <v>1165.3588089410002</v>
      </c>
      <c r="H57" s="78">
        <v>711.47</v>
      </c>
      <c r="I57" s="1">
        <f>H57*(236.707/Base!D164)</f>
        <v>733.51189181773054</v>
      </c>
      <c r="J57" s="78">
        <v>720.47</v>
      </c>
      <c r="K57" s="1">
        <f>J57*(236.707/Base!D164)</f>
        <v>742.79071879056085</v>
      </c>
      <c r="L57" s="7"/>
    </row>
    <row r="58" spans="1:12" x14ac:dyDescent="0.25">
      <c r="A58" s="2">
        <v>2013</v>
      </c>
      <c r="B58" s="115">
        <v>10228364</v>
      </c>
      <c r="C58" s="115">
        <v>8940950</v>
      </c>
      <c r="D58" s="115">
        <v>257248</v>
      </c>
      <c r="E58" s="115">
        <v>1030166</v>
      </c>
      <c r="F58" s="78">
        <v>1146.42</v>
      </c>
      <c r="G58" s="1">
        <f>F58*(236.707/Base!D165)</f>
        <v>1164.8743714075988</v>
      </c>
      <c r="H58" s="78">
        <v>716.79</v>
      </c>
      <c r="I58" s="1">
        <f>H58*(236.707/Base!D165)</f>
        <v>728.3284491558527</v>
      </c>
      <c r="J58" s="78">
        <v>734.68</v>
      </c>
      <c r="K58" s="1">
        <f>J58*(236.707/Base!D165)</f>
        <v>746.50643148735594</v>
      </c>
      <c r="L58" s="7"/>
    </row>
    <row r="59" spans="1:12" x14ac:dyDescent="0.25">
      <c r="A59" s="2">
        <v>2014</v>
      </c>
      <c r="B59" s="115">
        <v>10261268</v>
      </c>
      <c r="C59" s="115">
        <v>8957518</v>
      </c>
      <c r="D59" s="115">
        <v>257871</v>
      </c>
      <c r="E59" s="115">
        <v>1048879</v>
      </c>
      <c r="F59" s="78">
        <v>1165.3900000000001</v>
      </c>
      <c r="G59" s="1">
        <f>F59*(236.707/Base!D166)</f>
        <v>1179.295006455309</v>
      </c>
      <c r="H59" s="78">
        <v>724.07</v>
      </c>
      <c r="I59" s="1">
        <f>H59*(236.707/Base!D166)</f>
        <v>732.70933792472522</v>
      </c>
      <c r="J59" s="78">
        <v>751.12</v>
      </c>
      <c r="K59" s="1">
        <f>J59*(236.707/Base!D166)</f>
        <v>760.08208861300648</v>
      </c>
      <c r="L59" s="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8"/>
  <sheetViews>
    <sheetView zoomScale="80" zoomScaleNormal="80" workbookViewId="0">
      <pane ySplit="1" topLeftCell="A2" activePane="bottomLeft" state="frozen"/>
      <selection sqref="A1:XFD1048576"/>
      <selection pane="bottomLeft" activeCell="A2" sqref="A2"/>
    </sheetView>
  </sheetViews>
  <sheetFormatPr defaultColWidth="9.140625" defaultRowHeight="15" x14ac:dyDescent="0.25"/>
  <cols>
    <col min="1" max="1" width="6.140625" style="2" customWidth="1"/>
    <col min="2" max="2" width="20.42578125" style="2" bestFit="1" customWidth="1"/>
    <col min="3" max="3" width="27.140625" style="2" bestFit="1" customWidth="1"/>
    <col min="4" max="4" width="21" style="2" bestFit="1" customWidth="1"/>
    <col min="5" max="5" width="21" style="2" customWidth="1"/>
    <col min="6" max="6" width="36.140625" style="3" customWidth="1"/>
    <col min="7" max="7" width="20.85546875" style="2" bestFit="1" customWidth="1"/>
    <col min="8" max="8" width="10.5703125" style="1" customWidth="1"/>
    <col min="9" max="9" width="30.28515625" style="2" customWidth="1"/>
    <col min="10" max="16384" width="9.140625" style="2"/>
  </cols>
  <sheetData>
    <row r="1" spans="1:9" x14ac:dyDescent="0.25">
      <c r="A1" s="99" t="s">
        <v>117</v>
      </c>
      <c r="B1" s="99" t="s">
        <v>44</v>
      </c>
      <c r="C1" s="99" t="s">
        <v>45</v>
      </c>
      <c r="D1" s="99" t="s">
        <v>46</v>
      </c>
      <c r="E1" s="99" t="s">
        <v>19</v>
      </c>
      <c r="F1" s="100" t="s">
        <v>48</v>
      </c>
      <c r="G1" s="99" t="s">
        <v>47</v>
      </c>
      <c r="H1" s="101" t="s">
        <v>243</v>
      </c>
      <c r="I1" s="102" t="s">
        <v>244</v>
      </c>
    </row>
    <row r="2" spans="1:9" x14ac:dyDescent="0.25">
      <c r="A2" s="2">
        <v>1936</v>
      </c>
    </row>
    <row r="3" spans="1:9" x14ac:dyDescent="0.25">
      <c r="A3" s="2">
        <v>1937</v>
      </c>
    </row>
    <row r="4" spans="1:9" x14ac:dyDescent="0.25">
      <c r="A4" s="99">
        <v>1938</v>
      </c>
      <c r="B4" s="99"/>
      <c r="C4" s="99"/>
      <c r="D4" s="99"/>
      <c r="E4" s="99"/>
      <c r="F4" s="100"/>
      <c r="G4" s="103">
        <v>10.85</v>
      </c>
      <c r="H4" s="101">
        <f>G4*(236.707/Base!D90)</f>
        <v>181.75455953846154</v>
      </c>
      <c r="I4" s="101">
        <f>H4*4</f>
        <v>727.01823815384614</v>
      </c>
    </row>
    <row r="5" spans="1:9" x14ac:dyDescent="0.25">
      <c r="A5" s="99">
        <v>1939</v>
      </c>
      <c r="B5" s="99"/>
      <c r="C5" s="99"/>
      <c r="D5" s="99"/>
      <c r="E5" s="99"/>
      <c r="F5" s="100"/>
      <c r="G5" s="104">
        <v>10.85</v>
      </c>
      <c r="H5" s="101">
        <f>G5*(236.707/Base!D91)</f>
        <v>185.03928049397589</v>
      </c>
      <c r="I5" s="101">
        <f t="shared" ref="I5:I68" si="0">H5*4</f>
        <v>740.15712197590358</v>
      </c>
    </row>
    <row r="6" spans="1:9" x14ac:dyDescent="0.25">
      <c r="A6" s="99">
        <v>1940</v>
      </c>
      <c r="B6" s="99"/>
      <c r="C6" s="99"/>
      <c r="D6" s="99">
        <v>982</v>
      </c>
      <c r="E6" s="105">
        <f>D6/Base!C92</f>
        <v>7.4325244849457323E-3</v>
      </c>
      <c r="F6" s="100"/>
      <c r="G6" s="103">
        <v>10.56</v>
      </c>
      <c r="H6" s="101">
        <f>G6*(236.707/Base!D92)</f>
        <v>177.94955954285714</v>
      </c>
      <c r="I6" s="101">
        <f t="shared" si="0"/>
        <v>711.79823817142858</v>
      </c>
    </row>
    <row r="7" spans="1:9" x14ac:dyDescent="0.25">
      <c r="A7" s="99">
        <v>1941</v>
      </c>
      <c r="B7" s="99"/>
      <c r="C7" s="99"/>
      <c r="D7" s="99"/>
      <c r="E7" s="105"/>
      <c r="F7" s="100"/>
      <c r="G7" s="104">
        <v>11.06</v>
      </c>
      <c r="H7" s="101">
        <f>G7*(236.707/Base!D93)</f>
        <v>177.90360149545455</v>
      </c>
      <c r="I7" s="101">
        <f t="shared" si="0"/>
        <v>711.61440598181821</v>
      </c>
    </row>
    <row r="8" spans="1:9" x14ac:dyDescent="0.25">
      <c r="A8" s="99">
        <v>1942</v>
      </c>
      <c r="B8" s="99"/>
      <c r="C8" s="99"/>
      <c r="D8" s="99"/>
      <c r="E8" s="105"/>
      <c r="F8" s="100"/>
      <c r="G8" s="104">
        <v>12.66</v>
      </c>
      <c r="H8" s="101">
        <f>G8*(236.707/Base!D94)</f>
        <v>183.79825135999999</v>
      </c>
      <c r="I8" s="101">
        <f t="shared" si="0"/>
        <v>735.19300543999998</v>
      </c>
    </row>
    <row r="9" spans="1:9" x14ac:dyDescent="0.25">
      <c r="A9" s="99">
        <v>1943</v>
      </c>
      <c r="B9" s="99"/>
      <c r="C9" s="99"/>
      <c r="D9" s="99"/>
      <c r="E9" s="105"/>
      <c r="F9" s="100"/>
      <c r="G9" s="104">
        <v>13.84</v>
      </c>
      <c r="H9" s="101">
        <f>G9*(236.707/Base!D95)</f>
        <v>189.28143751111114</v>
      </c>
      <c r="I9" s="101">
        <f t="shared" si="0"/>
        <v>757.12575004444454</v>
      </c>
    </row>
    <row r="10" spans="1:9" x14ac:dyDescent="0.25">
      <c r="A10" s="99">
        <v>1944</v>
      </c>
      <c r="B10" s="99"/>
      <c r="C10" s="99"/>
      <c r="D10" s="99"/>
      <c r="E10" s="105"/>
      <c r="F10" s="100"/>
      <c r="G10" s="104">
        <v>15.9</v>
      </c>
      <c r="H10" s="101">
        <f>G10*(236.707/Base!D96)</f>
        <v>214.3483330857143</v>
      </c>
      <c r="I10" s="101">
        <f t="shared" si="0"/>
        <v>857.39333234285721</v>
      </c>
    </row>
    <row r="11" spans="1:9" x14ac:dyDescent="0.25">
      <c r="A11" s="99">
        <v>1945</v>
      </c>
      <c r="B11" s="99"/>
      <c r="C11" s="99"/>
      <c r="D11" s="106">
        <v>465</v>
      </c>
      <c r="E11" s="105">
        <f>D11/Base!C97</f>
        <v>3.3231376136298669E-3</v>
      </c>
      <c r="F11" s="100"/>
      <c r="G11" s="103">
        <v>18.77</v>
      </c>
      <c r="H11" s="101">
        <f>G11*(236.707/Base!D97)</f>
        <v>247.15425611348834</v>
      </c>
      <c r="I11" s="101">
        <f t="shared" si="0"/>
        <v>988.61702445395338</v>
      </c>
    </row>
    <row r="12" spans="1:9" x14ac:dyDescent="0.25">
      <c r="A12" s="99">
        <v>1946</v>
      </c>
      <c r="B12" s="99"/>
      <c r="C12" s="99"/>
      <c r="D12" s="106">
        <v>1152</v>
      </c>
      <c r="E12" s="105">
        <f>D12/Base!C98</f>
        <v>8.1477342650418342E-3</v>
      </c>
      <c r="F12" s="100"/>
      <c r="G12" s="107">
        <v>18.5</v>
      </c>
      <c r="H12" s="101">
        <f>G12*(236.707/Base!D98)</f>
        <v>224.780218111588</v>
      </c>
      <c r="I12" s="101">
        <f t="shared" si="0"/>
        <v>899.120872446352</v>
      </c>
    </row>
    <row r="13" spans="1:9" x14ac:dyDescent="0.25">
      <c r="A13" s="99">
        <v>1947</v>
      </c>
      <c r="B13" s="99"/>
      <c r="C13" s="99"/>
      <c r="D13" s="106">
        <v>1009</v>
      </c>
      <c r="E13" s="105">
        <f>D13/Base!C99</f>
        <v>7.0008187280573946E-3</v>
      </c>
      <c r="F13" s="100"/>
      <c r="G13" s="107">
        <v>17.829999999999998</v>
      </c>
      <c r="H13" s="101">
        <f>G13*(236.707/Base!D99)</f>
        <v>189.05247298726587</v>
      </c>
      <c r="I13" s="101">
        <f t="shared" si="0"/>
        <v>756.20989194906349</v>
      </c>
    </row>
    <row r="14" spans="1:9" x14ac:dyDescent="0.25">
      <c r="A14" s="99">
        <v>1948</v>
      </c>
      <c r="B14" s="99"/>
      <c r="C14" s="99"/>
      <c r="D14" s="106">
        <v>1002</v>
      </c>
      <c r="E14" s="105">
        <f>D14/Base!C100</f>
        <v>6.8334799598993388E-3</v>
      </c>
      <c r="F14" s="100"/>
      <c r="G14" s="103">
        <v>19.05</v>
      </c>
      <c r="H14" s="101">
        <f>G14*(236.707/Base!D100)</f>
        <v>187.25989397916663</v>
      </c>
      <c r="I14" s="101">
        <f t="shared" si="0"/>
        <v>749.03957591666654</v>
      </c>
    </row>
    <row r="15" spans="1:9" x14ac:dyDescent="0.25">
      <c r="A15" s="99">
        <v>1949</v>
      </c>
      <c r="B15" s="99"/>
      <c r="C15" s="99"/>
      <c r="D15" s="106">
        <v>1976</v>
      </c>
      <c r="E15" s="105">
        <f>D15/Base!C101</f>
        <v>1.3245033112582781E-2</v>
      </c>
      <c r="F15" s="100"/>
      <c r="G15" s="103">
        <v>20.47</v>
      </c>
      <c r="H15" s="101">
        <f>G15*(236.707/Base!D101)</f>
        <v>203.33646241543855</v>
      </c>
      <c r="I15" s="101">
        <f t="shared" si="0"/>
        <v>813.34584966175419</v>
      </c>
    </row>
    <row r="16" spans="1:9" x14ac:dyDescent="0.25">
      <c r="A16" s="99">
        <v>1950</v>
      </c>
      <c r="B16" s="99"/>
      <c r="C16" s="99"/>
      <c r="D16" s="106">
        <v>1503</v>
      </c>
      <c r="E16" s="105">
        <f>D16/Base!C102</f>
        <v>9.8705597257521122E-3</v>
      </c>
      <c r="F16" s="100"/>
      <c r="G16" s="103">
        <v>20.76</v>
      </c>
      <c r="H16" s="101">
        <f>G16*(236.707/Base!D102)</f>
        <v>204.06904981666665</v>
      </c>
      <c r="I16" s="101">
        <f t="shared" si="0"/>
        <v>816.27619926666659</v>
      </c>
    </row>
    <row r="17" spans="1:9" x14ac:dyDescent="0.25">
      <c r="A17" s="99">
        <v>1951</v>
      </c>
      <c r="B17" s="99"/>
      <c r="C17" s="99"/>
      <c r="D17" s="106">
        <v>969</v>
      </c>
      <c r="E17" s="105">
        <f>D17/Base!C103</f>
        <v>6.2565374036338281E-3</v>
      </c>
      <c r="F17" s="100"/>
      <c r="G17" s="103">
        <v>21.08</v>
      </c>
      <c r="H17" s="101">
        <f>G17*(236.707/Base!D103)</f>
        <v>192.50906895999998</v>
      </c>
      <c r="I17" s="101">
        <f t="shared" si="0"/>
        <v>770.03627583999992</v>
      </c>
    </row>
    <row r="18" spans="1:9" x14ac:dyDescent="0.25">
      <c r="A18" s="99">
        <v>1952</v>
      </c>
      <c r="B18" s="99"/>
      <c r="C18" s="99"/>
      <c r="D18" s="106">
        <v>1024</v>
      </c>
      <c r="E18" s="105">
        <f>D18/Base!C104</f>
        <v>6.4994002018368422E-3</v>
      </c>
      <c r="F18" s="100"/>
      <c r="G18" s="103">
        <v>22.79</v>
      </c>
      <c r="H18" s="101">
        <f>G18*(236.707/Base!D104)</f>
        <v>203.52948977539432</v>
      </c>
      <c r="I18" s="101">
        <f t="shared" si="0"/>
        <v>814.1179591015773</v>
      </c>
    </row>
    <row r="19" spans="1:9" x14ac:dyDescent="0.25">
      <c r="A19" s="99">
        <v>1953</v>
      </c>
      <c r="B19" s="99"/>
      <c r="C19" s="99"/>
      <c r="D19" s="106">
        <v>995</v>
      </c>
      <c r="E19" s="105">
        <f>D19/Base!C105</f>
        <v>6.211606652349798E-3</v>
      </c>
      <c r="F19" s="100"/>
      <c r="G19" s="103">
        <v>23.58</v>
      </c>
      <c r="H19" s="101">
        <f>G19*(236.707/Base!D105)</f>
        <v>208.61047086749997</v>
      </c>
      <c r="I19" s="101">
        <f t="shared" si="0"/>
        <v>834.44188346999988</v>
      </c>
    </row>
    <row r="20" spans="1:9" x14ac:dyDescent="0.25">
      <c r="A20" s="99">
        <v>1954</v>
      </c>
      <c r="B20" s="99"/>
      <c r="C20" s="99"/>
      <c r="D20" s="106">
        <v>1865</v>
      </c>
      <c r="E20" s="105">
        <f>D20/Base!C106</f>
        <v>1.1439893023198753E-2</v>
      </c>
      <c r="F20" s="100"/>
      <c r="G20" s="103">
        <v>24.93</v>
      </c>
      <c r="H20" s="101">
        <f>G20*(236.707/Base!D106)</f>
        <v>219.8667348897196</v>
      </c>
      <c r="I20" s="101">
        <f t="shared" si="0"/>
        <v>879.46693955887838</v>
      </c>
    </row>
    <row r="21" spans="1:9" x14ac:dyDescent="0.25">
      <c r="A21" s="99">
        <v>1955</v>
      </c>
      <c r="B21" s="99"/>
      <c r="C21" s="99"/>
      <c r="D21" s="106">
        <v>1254</v>
      </c>
      <c r="E21" s="105">
        <f>D21/Base!C107</f>
        <v>7.5573581790021153E-3</v>
      </c>
      <c r="F21" s="100"/>
      <c r="G21" s="103">
        <v>25.04</v>
      </c>
      <c r="H21" s="101">
        <f>G21*(236.707/Base!D107)</f>
        <v>221.52698008999997</v>
      </c>
      <c r="I21" s="101">
        <f t="shared" si="0"/>
        <v>886.10792035999987</v>
      </c>
    </row>
    <row r="22" spans="1:9" x14ac:dyDescent="0.25">
      <c r="A22" s="99">
        <v>1956</v>
      </c>
      <c r="B22" s="99"/>
      <c r="C22" s="99"/>
      <c r="D22" s="108">
        <v>1212</v>
      </c>
      <c r="E22" s="105">
        <f>D22/Base!C108</f>
        <v>7.1757162394984102E-3</v>
      </c>
      <c r="F22" s="100"/>
      <c r="G22" s="103">
        <v>27.02</v>
      </c>
      <c r="H22" s="101">
        <f>G22*(236.707/Base!D108)</f>
        <v>235.36629155200001</v>
      </c>
      <c r="I22" s="101">
        <f t="shared" si="0"/>
        <v>941.46516620800003</v>
      </c>
    </row>
    <row r="23" spans="1:9" x14ac:dyDescent="0.25">
      <c r="A23" s="99">
        <v>1957</v>
      </c>
      <c r="B23" s="99"/>
      <c r="C23" s="99"/>
      <c r="D23" s="108">
        <v>1474</v>
      </c>
      <c r="E23" s="105">
        <f>D23/Base!C109</f>
        <v>8.5705647036933667E-3</v>
      </c>
      <c r="F23" s="100"/>
      <c r="G23" s="103">
        <v>28.21</v>
      </c>
      <c r="H23" s="101">
        <f>G23*(236.707/Base!D109)</f>
        <v>237.68736149166665</v>
      </c>
      <c r="I23" s="101">
        <f t="shared" si="0"/>
        <v>950.7494459666666</v>
      </c>
    </row>
    <row r="24" spans="1:9" x14ac:dyDescent="0.25">
      <c r="A24" s="99">
        <v>1958</v>
      </c>
      <c r="B24" s="99"/>
      <c r="C24" s="99"/>
      <c r="D24" s="108">
        <v>2526</v>
      </c>
      <c r="E24" s="105">
        <f>D24/Base!C110</f>
        <v>1.4444025114076921E-2</v>
      </c>
      <c r="F24" s="100"/>
      <c r="G24" s="103">
        <v>30.58</v>
      </c>
      <c r="H24" s="101">
        <f>G24*(236.707/Base!D110)</f>
        <v>250.20942403930633</v>
      </c>
      <c r="I24" s="101">
        <f t="shared" si="0"/>
        <v>1000.8376961572253</v>
      </c>
    </row>
    <row r="25" spans="1:9" x14ac:dyDescent="0.25">
      <c r="A25" s="99">
        <v>1959</v>
      </c>
      <c r="B25" s="99"/>
      <c r="C25" s="99"/>
      <c r="D25" s="108">
        <v>1684</v>
      </c>
      <c r="E25" s="105">
        <f>D25/Base!C111</f>
        <v>9.4697182702581113E-3</v>
      </c>
      <c r="F25" s="100"/>
      <c r="G25" s="103">
        <v>30.41</v>
      </c>
      <c r="H25" s="101">
        <f>G25*(236.707/Base!D111)</f>
        <v>247.38847139425289</v>
      </c>
      <c r="I25" s="101">
        <f t="shared" si="0"/>
        <v>989.55388557701156</v>
      </c>
    </row>
    <row r="26" spans="1:9" x14ac:dyDescent="0.25">
      <c r="A26" s="99">
        <v>1960</v>
      </c>
      <c r="B26" s="99"/>
      <c r="C26" s="99"/>
      <c r="D26" s="106">
        <v>1908</v>
      </c>
      <c r="E26" s="105">
        <f>D26/Base!C112</f>
        <v>1.0560632309557151E-2</v>
      </c>
      <c r="F26" s="100"/>
      <c r="G26" s="103">
        <v>32.869999999999997</v>
      </c>
      <c r="H26" s="101">
        <f>G26*(236.707/Base!D112)</f>
        <v>262.86860654350284</v>
      </c>
      <c r="I26" s="101">
        <f t="shared" si="0"/>
        <v>1051.4744261740113</v>
      </c>
    </row>
    <row r="27" spans="1:9" x14ac:dyDescent="0.25">
      <c r="A27" s="99">
        <v>1961</v>
      </c>
      <c r="B27" s="99"/>
      <c r="C27" s="99"/>
      <c r="D27" s="106">
        <v>2290</v>
      </c>
      <c r="E27" s="105">
        <f>D27/Base!C113</f>
        <v>1.2466587911220474E-2</v>
      </c>
      <c r="F27" s="100"/>
      <c r="G27" s="103">
        <v>33.799999999999997</v>
      </c>
      <c r="H27" s="101">
        <f>G27*(236.707/Base!D113)</f>
        <v>267.28584172067031</v>
      </c>
      <c r="I27" s="101">
        <f t="shared" si="0"/>
        <v>1069.1433668826812</v>
      </c>
    </row>
    <row r="28" spans="1:9" x14ac:dyDescent="0.25">
      <c r="A28" s="99">
        <v>1962</v>
      </c>
      <c r="B28" s="99"/>
      <c r="C28" s="99"/>
      <c r="D28" s="106">
        <v>1783</v>
      </c>
      <c r="E28" s="105">
        <f>D28/Base!C114</f>
        <v>9.5583741650494807E-3</v>
      </c>
      <c r="F28" s="100"/>
      <c r="G28" s="103">
        <v>34.56</v>
      </c>
      <c r="H28" s="101">
        <f>G28*(236.707/Base!D114)</f>
        <v>270.27597592044202</v>
      </c>
      <c r="I28" s="101">
        <f t="shared" si="0"/>
        <v>1081.1039036817681</v>
      </c>
    </row>
    <row r="29" spans="1:9" x14ac:dyDescent="0.25">
      <c r="A29" s="99">
        <v>1963</v>
      </c>
      <c r="B29" s="99"/>
      <c r="C29" s="99"/>
      <c r="D29" s="106">
        <v>1806</v>
      </c>
      <c r="E29" s="105">
        <f>D29/Base!C115</f>
        <v>9.5433360459094702E-3</v>
      </c>
      <c r="F29" s="100"/>
      <c r="G29" s="103">
        <v>35.28</v>
      </c>
      <c r="H29" s="101">
        <f>G29*(236.707/Base!D115)</f>
        <v>272.8913513704918</v>
      </c>
      <c r="I29" s="101">
        <f t="shared" si="0"/>
        <v>1091.5654054819672</v>
      </c>
    </row>
    <row r="30" spans="1:9" x14ac:dyDescent="0.25">
      <c r="A30" s="99">
        <v>1964</v>
      </c>
      <c r="B30" s="99"/>
      <c r="C30" s="99"/>
      <c r="D30" s="106">
        <v>1605</v>
      </c>
      <c r="E30" s="105">
        <f>D30/Base!C116</f>
        <v>8.3642105592295554E-3</v>
      </c>
      <c r="F30" s="100"/>
      <c r="G30" s="103">
        <v>35.96</v>
      </c>
      <c r="H30" s="101">
        <f>G30*(236.707/Base!D116)</f>
        <v>274.4024940463612</v>
      </c>
      <c r="I30" s="101">
        <f t="shared" si="0"/>
        <v>1097.6099761854448</v>
      </c>
    </row>
    <row r="31" spans="1:9" x14ac:dyDescent="0.25">
      <c r="A31" s="99">
        <v>1965</v>
      </c>
      <c r="B31" s="99"/>
      <c r="C31" s="99"/>
      <c r="D31" s="106">
        <v>1328</v>
      </c>
      <c r="E31" s="105">
        <f>D31/Base!C117</f>
        <v>6.834686031610423E-3</v>
      </c>
      <c r="F31" s="100"/>
      <c r="G31" s="103">
        <v>37.19</v>
      </c>
      <c r="H31" s="101">
        <f>G31*(236.707/Base!D117)</f>
        <v>279.27181598620689</v>
      </c>
      <c r="I31" s="101">
        <f t="shared" si="0"/>
        <v>1117.0872639448276</v>
      </c>
    </row>
    <row r="32" spans="1:9" x14ac:dyDescent="0.25">
      <c r="A32" s="99">
        <v>1966</v>
      </c>
      <c r="B32" s="99"/>
      <c r="C32" s="99"/>
      <c r="D32" s="106">
        <v>1061</v>
      </c>
      <c r="E32" s="105">
        <f>D32/Base!C118</f>
        <v>5.397842897842898E-3</v>
      </c>
      <c r="F32" s="100"/>
      <c r="G32" s="103">
        <v>39.76</v>
      </c>
      <c r="H32" s="101">
        <f>G32*(236.707/Base!D118)</f>
        <v>290.10614697731955</v>
      </c>
      <c r="I32" s="101">
        <f t="shared" si="0"/>
        <v>1160.4245879092782</v>
      </c>
    </row>
    <row r="33" spans="1:9" x14ac:dyDescent="0.25">
      <c r="A33" s="99">
        <v>1967</v>
      </c>
      <c r="B33" s="99"/>
      <c r="C33" s="99"/>
      <c r="D33" s="106">
        <v>1205</v>
      </c>
      <c r="E33" s="105">
        <f>D33/Base!C119</f>
        <v>6.0640524980876843E-3</v>
      </c>
      <c r="F33" s="100"/>
      <c r="G33" s="103">
        <v>41.25</v>
      </c>
      <c r="H33" s="101">
        <f>G33*(236.707/Base!D119)</f>
        <v>292.68019661654137</v>
      </c>
      <c r="I33" s="101">
        <f t="shared" si="0"/>
        <v>1170.7207864661655</v>
      </c>
    </row>
    <row r="34" spans="1:9" x14ac:dyDescent="0.25">
      <c r="A34" s="99">
        <v>1968</v>
      </c>
      <c r="B34" s="99"/>
      <c r="C34" s="99"/>
      <c r="D34" s="106">
        <v>1111</v>
      </c>
      <c r="E34" s="105">
        <f>D34/Base!C120</f>
        <v>5.5354598268113559E-3</v>
      </c>
      <c r="F34" s="100"/>
      <c r="G34" s="103">
        <v>43.43</v>
      </c>
      <c r="H34" s="101">
        <f>G34*(236.707/Base!D120)</f>
        <v>295.5553190375</v>
      </c>
      <c r="I34" s="101">
        <f t="shared" si="0"/>
        <v>1182.22127615</v>
      </c>
    </row>
    <row r="35" spans="1:9" x14ac:dyDescent="0.25">
      <c r="A35" s="99">
        <v>1969</v>
      </c>
      <c r="B35" s="109">
        <v>59999</v>
      </c>
      <c r="C35" s="109">
        <v>2299</v>
      </c>
      <c r="D35" s="109">
        <v>1101</v>
      </c>
      <c r="E35" s="105">
        <f>D35/Base!C121</f>
        <v>5.4322888142216436E-3</v>
      </c>
      <c r="F35" s="110">
        <v>2.1000000000000001E-2</v>
      </c>
      <c r="G35" s="104">
        <v>46.17</v>
      </c>
      <c r="H35" s="101">
        <f>G35*(236.707/Base!D121)</f>
        <v>298.42008171780822</v>
      </c>
      <c r="I35" s="101">
        <f t="shared" si="0"/>
        <v>1193.6803268712329</v>
      </c>
    </row>
    <row r="36" spans="1:9" x14ac:dyDescent="0.25">
      <c r="A36" s="99">
        <v>1970</v>
      </c>
      <c r="B36" s="109">
        <v>59526</v>
      </c>
      <c r="C36" s="109">
        <v>4209</v>
      </c>
      <c r="D36" s="109">
        <v>1805</v>
      </c>
      <c r="E36" s="105">
        <f>D36/Base!C122</f>
        <v>8.8026451826853681E-3</v>
      </c>
      <c r="F36" s="110">
        <v>3.4000000000000002E-2</v>
      </c>
      <c r="G36" s="104">
        <v>50.34</v>
      </c>
      <c r="H36" s="101">
        <f>G36*(236.707/Base!D122)</f>
        <v>307.14080031206896</v>
      </c>
      <c r="I36" s="101">
        <f t="shared" si="0"/>
        <v>1228.5632012482758</v>
      </c>
    </row>
    <row r="37" spans="1:9" x14ac:dyDescent="0.25">
      <c r="A37" s="99">
        <v>1971</v>
      </c>
      <c r="B37" s="109">
        <v>59375</v>
      </c>
      <c r="C37" s="109">
        <v>6154</v>
      </c>
      <c r="D37" s="109">
        <v>2150</v>
      </c>
      <c r="E37" s="105">
        <f>D37/Base!C123</f>
        <v>1.035341253292626E-2</v>
      </c>
      <c r="F37" s="110">
        <v>4.1000000000000002E-2</v>
      </c>
      <c r="G37" s="104">
        <v>54.02</v>
      </c>
      <c r="H37" s="101">
        <f>G37*(236.707/Base!D123)</f>
        <v>315.9741099057851</v>
      </c>
      <c r="I37" s="101">
        <f t="shared" si="0"/>
        <v>1263.8964396231404</v>
      </c>
    </row>
    <row r="38" spans="1:9" x14ac:dyDescent="0.25">
      <c r="A38" s="99">
        <v>1972</v>
      </c>
      <c r="B38" s="109">
        <v>66458</v>
      </c>
      <c r="C38" s="109">
        <v>5491</v>
      </c>
      <c r="D38" s="109">
        <v>1848</v>
      </c>
      <c r="E38" s="105">
        <f>D38/Base!C124</f>
        <v>8.8043602546022792E-3</v>
      </c>
      <c r="F38" s="110">
        <v>3.5000000000000003E-2</v>
      </c>
      <c r="G38" s="104">
        <v>56.76</v>
      </c>
      <c r="H38" s="101">
        <f>G38*(236.707/Base!D124)</f>
        <v>321.37690453439996</v>
      </c>
      <c r="I38" s="101">
        <f t="shared" si="0"/>
        <v>1285.5076181375998</v>
      </c>
    </row>
    <row r="39" spans="1:9" x14ac:dyDescent="0.25">
      <c r="A39" s="99">
        <v>1973</v>
      </c>
      <c r="B39" s="109">
        <v>69897</v>
      </c>
      <c r="C39" s="109">
        <v>4517</v>
      </c>
      <c r="D39" s="109">
        <v>1632</v>
      </c>
      <c r="E39" s="105">
        <f>D39/Base!C125</f>
        <v>7.7014190053277583E-3</v>
      </c>
      <c r="F39" s="110">
        <v>2.7E-2</v>
      </c>
      <c r="G39" s="104">
        <v>59</v>
      </c>
      <c r="H39" s="101">
        <f>G39*(236.707/Base!D125)</f>
        <v>314.55730222222218</v>
      </c>
      <c r="I39" s="101">
        <f t="shared" si="0"/>
        <v>1258.2292088888887</v>
      </c>
    </row>
    <row r="40" spans="1:9" x14ac:dyDescent="0.25">
      <c r="A40" s="99">
        <v>1974</v>
      </c>
      <c r="B40" s="109">
        <v>72451</v>
      </c>
      <c r="C40" s="109">
        <v>6934</v>
      </c>
      <c r="D40" s="109">
        <v>2262</v>
      </c>
      <c r="E40" s="105">
        <f>D40/Base!C126</f>
        <v>1.0577309753383149E-2</v>
      </c>
      <c r="F40" s="110">
        <v>3.5000000000000003E-2</v>
      </c>
      <c r="G40" s="104">
        <v>64.25</v>
      </c>
      <c r="H40" s="101">
        <f>G40*(236.707/Base!D126)</f>
        <v>308.29281357627116</v>
      </c>
      <c r="I40" s="101">
        <f t="shared" si="0"/>
        <v>1233.1712543050846</v>
      </c>
    </row>
    <row r="41" spans="1:9" x14ac:dyDescent="0.25">
      <c r="A41" s="99">
        <v>1975</v>
      </c>
      <c r="B41" s="109">
        <v>71037</v>
      </c>
      <c r="C41" s="109">
        <v>16802</v>
      </c>
      <c r="D41" s="109">
        <v>3986</v>
      </c>
      <c r="E41" s="105">
        <f>D41/Base!C127</f>
        <v>1.8456010705041832E-2</v>
      </c>
      <c r="F41" s="110">
        <v>0.06</v>
      </c>
      <c r="G41" s="104">
        <v>70.23</v>
      </c>
      <c r="H41" s="101">
        <f>G41*(236.707/Base!D127)</f>
        <v>309.21031728709175</v>
      </c>
      <c r="I41" s="101">
        <f t="shared" si="0"/>
        <v>1236.841269148367</v>
      </c>
    </row>
    <row r="42" spans="1:9" x14ac:dyDescent="0.25">
      <c r="A42" s="99">
        <v>1976</v>
      </c>
      <c r="B42" s="109">
        <v>73459</v>
      </c>
      <c r="C42" s="109">
        <v>12345</v>
      </c>
      <c r="D42" s="109">
        <v>2991</v>
      </c>
      <c r="E42" s="105">
        <f>D42/Base!C128</f>
        <v>1.3717981058087005E-2</v>
      </c>
      <c r="F42" s="110">
        <v>4.5999999999999999E-2</v>
      </c>
      <c r="G42" s="104">
        <v>75.16</v>
      </c>
      <c r="H42" s="101">
        <f>G42*(236.707/Base!D128)</f>
        <v>312.9105022282352</v>
      </c>
      <c r="I42" s="101">
        <f t="shared" si="0"/>
        <v>1251.6420089129408</v>
      </c>
    </row>
    <row r="43" spans="1:9" x14ac:dyDescent="0.25">
      <c r="A43" s="99">
        <v>1977</v>
      </c>
      <c r="B43" s="109">
        <v>76419</v>
      </c>
      <c r="C43" s="109">
        <v>10999</v>
      </c>
      <c r="D43" s="109">
        <v>2655</v>
      </c>
      <c r="E43" s="105">
        <f>D43/Base!C129</f>
        <v>1.205508561154019E-2</v>
      </c>
      <c r="F43" s="110">
        <v>3.9E-2</v>
      </c>
      <c r="G43" s="104">
        <v>78.790000000000006</v>
      </c>
      <c r="H43" s="101">
        <f>G43*(236.707/Base!D129)</f>
        <v>307.6630739017931</v>
      </c>
      <c r="I43" s="101">
        <f t="shared" si="0"/>
        <v>1230.6522956071724</v>
      </c>
    </row>
    <row r="44" spans="1:9" x14ac:dyDescent="0.25">
      <c r="A44" s="99">
        <v>1978</v>
      </c>
      <c r="B44" s="109">
        <v>88804</v>
      </c>
      <c r="C44" s="109">
        <v>9007</v>
      </c>
      <c r="D44" s="109">
        <v>2359</v>
      </c>
      <c r="E44" s="105">
        <f>D44/Base!C130</f>
        <v>1.0598198441044994E-2</v>
      </c>
      <c r="F44" s="110">
        <v>3.3000000000000002E-2</v>
      </c>
      <c r="G44" s="104">
        <v>83.67</v>
      </c>
      <c r="H44" s="101">
        <f>G44*(236.707/Base!D130)</f>
        <v>303.68087858000001</v>
      </c>
      <c r="I44" s="101">
        <f t="shared" si="0"/>
        <v>1214.72351432</v>
      </c>
    </row>
    <row r="45" spans="1:9" x14ac:dyDescent="0.25">
      <c r="A45" s="99">
        <v>1979</v>
      </c>
      <c r="B45" s="109">
        <v>92062</v>
      </c>
      <c r="C45" s="109">
        <v>9401</v>
      </c>
      <c r="D45" s="109">
        <v>2434</v>
      </c>
      <c r="E45" s="105">
        <f>D45/Base!C131</f>
        <v>1.0815134078336407E-2</v>
      </c>
      <c r="F45" s="110">
        <v>2.9000000000000001E-2</v>
      </c>
      <c r="G45" s="104">
        <v>89.67</v>
      </c>
      <c r="H45" s="101">
        <f>G45*(236.707/Base!D131)</f>
        <v>292.46218849354841</v>
      </c>
      <c r="I45" s="101">
        <f t="shared" si="0"/>
        <v>1169.8487539741936</v>
      </c>
    </row>
    <row r="46" spans="1:9" x14ac:dyDescent="0.25">
      <c r="A46" s="99">
        <v>1980</v>
      </c>
      <c r="B46" s="111">
        <v>86918</v>
      </c>
      <c r="C46" s="111">
        <v>16668</v>
      </c>
      <c r="D46" s="111">
        <v>3356</v>
      </c>
      <c r="E46" s="105">
        <f>D46/Base!C132</f>
        <v>1.4737008510227204E-2</v>
      </c>
      <c r="F46" s="110">
        <v>3.9E-2</v>
      </c>
      <c r="G46" s="104">
        <v>99.06</v>
      </c>
      <c r="H46" s="101">
        <f>G46*(236.707/Base!D132)</f>
        <v>284.71108347532993</v>
      </c>
      <c r="I46" s="101">
        <f t="shared" si="0"/>
        <v>1138.8443339013197</v>
      </c>
    </row>
    <row r="47" spans="1:9" x14ac:dyDescent="0.25">
      <c r="A47" s="99">
        <v>1981</v>
      </c>
      <c r="B47" s="111">
        <v>87783</v>
      </c>
      <c r="C47" s="111">
        <v>15910</v>
      </c>
      <c r="D47" s="111">
        <v>3045</v>
      </c>
      <c r="E47" s="105">
        <f>D47/Base!C133</f>
        <v>1.3241087812981049E-2</v>
      </c>
      <c r="F47" s="110">
        <v>3.5000000000000003E-2</v>
      </c>
      <c r="G47" s="104">
        <v>106.7</v>
      </c>
      <c r="H47" s="101">
        <f>G47*(236.707/Base!D133)</f>
        <v>277.89271142962281</v>
      </c>
      <c r="I47" s="101">
        <f t="shared" si="0"/>
        <v>1111.5708457184912</v>
      </c>
    </row>
    <row r="48" spans="1:9" x14ac:dyDescent="0.25">
      <c r="A48" s="99">
        <v>1982</v>
      </c>
      <c r="B48" s="111">
        <v>86148</v>
      </c>
      <c r="C48" s="111">
        <v>26649</v>
      </c>
      <c r="D48" s="111">
        <v>4059</v>
      </c>
      <c r="E48" s="105">
        <f>D48/Base!C134</f>
        <v>1.7481523592950542E-2</v>
      </c>
      <c r="F48" s="110">
        <v>4.5999999999999999E-2</v>
      </c>
      <c r="G48" s="104">
        <v>119.34</v>
      </c>
      <c r="H48" s="101">
        <f>G48*(236.707/Base!D134)</f>
        <v>292.7672582537262</v>
      </c>
      <c r="I48" s="101">
        <f t="shared" si="0"/>
        <v>1171.0690330149048</v>
      </c>
    </row>
    <row r="49" spans="1:9" x14ac:dyDescent="0.25">
      <c r="A49" s="99">
        <v>1983</v>
      </c>
      <c r="B49" s="111">
        <v>86867</v>
      </c>
      <c r="C49" s="111">
        <v>31615</v>
      </c>
      <c r="D49" s="111">
        <v>3395</v>
      </c>
      <c r="E49" s="105">
        <f>D49/Base!C135</f>
        <v>1.448953723106864E-2</v>
      </c>
      <c r="F49" s="110">
        <v>3.9E-2</v>
      </c>
      <c r="G49" s="104">
        <v>123.59</v>
      </c>
      <c r="H49" s="101">
        <f>G49*(236.707/Base!D135)</f>
        <v>293.77433487388743</v>
      </c>
      <c r="I49" s="101">
        <f t="shared" si="0"/>
        <v>1175.0973394955497</v>
      </c>
    </row>
    <row r="50" spans="1:9" x14ac:dyDescent="0.25">
      <c r="A50" s="99">
        <v>1984</v>
      </c>
      <c r="B50" s="111">
        <v>91378</v>
      </c>
      <c r="C50" s="111">
        <v>18201</v>
      </c>
      <c r="D50" s="111">
        <v>2475</v>
      </c>
      <c r="E50" s="105">
        <f>D50/Base!C136</f>
        <v>1.0471846599082709E-2</v>
      </c>
      <c r="F50" s="110">
        <v>2.8000000000000001E-2</v>
      </c>
      <c r="G50" s="104">
        <v>123.47</v>
      </c>
      <c r="H50" s="101">
        <f>G50*(236.707/Base!D136)</f>
        <v>281.21119143073213</v>
      </c>
      <c r="I50" s="101">
        <f t="shared" si="0"/>
        <v>1124.8447657229285</v>
      </c>
    </row>
    <row r="51" spans="1:9" x14ac:dyDescent="0.25">
      <c r="A51" s="99">
        <v>1985</v>
      </c>
      <c r="B51" s="111">
        <v>94027</v>
      </c>
      <c r="C51" s="111">
        <v>16444</v>
      </c>
      <c r="D51" s="111">
        <v>2617</v>
      </c>
      <c r="E51" s="105">
        <f>D51/Base!C137</f>
        <v>1.097431080321723E-2</v>
      </c>
      <c r="F51" s="110">
        <v>2.9000000000000001E-2</v>
      </c>
      <c r="G51" s="104">
        <v>128.09</v>
      </c>
      <c r="H51" s="101">
        <f>G51*(236.707/Base!D137)</f>
        <v>281.7597541373737</v>
      </c>
      <c r="I51" s="101">
        <f t="shared" si="0"/>
        <v>1127.0390165494948</v>
      </c>
    </row>
    <row r="52" spans="1:9" x14ac:dyDescent="0.25">
      <c r="A52" s="99">
        <v>1986</v>
      </c>
      <c r="B52" s="111">
        <v>95946</v>
      </c>
      <c r="C52" s="111">
        <v>16325</v>
      </c>
      <c r="D52" s="111">
        <v>2621</v>
      </c>
      <c r="E52" s="105">
        <f>D52/Base!C138</f>
        <v>1.089129070728981E-2</v>
      </c>
      <c r="F52" s="110">
        <v>2.8000000000000001E-2</v>
      </c>
      <c r="G52" s="104">
        <v>135.65</v>
      </c>
      <c r="H52" s="101">
        <f>G52*(236.707/Base!D138)</f>
        <v>292.92698887719303</v>
      </c>
      <c r="I52" s="101">
        <f t="shared" si="0"/>
        <v>1171.7079555087721</v>
      </c>
    </row>
    <row r="53" spans="1:9" x14ac:dyDescent="0.25">
      <c r="A53" s="99">
        <v>1987</v>
      </c>
      <c r="B53" s="111">
        <v>98760</v>
      </c>
      <c r="C53" s="111">
        <v>14632</v>
      </c>
      <c r="D53" s="111">
        <v>2300</v>
      </c>
      <c r="E53" s="105">
        <f>D53/Base!C139</f>
        <v>9.4726610764237825E-3</v>
      </c>
      <c r="F53" s="110">
        <v>2.4E-2</v>
      </c>
      <c r="G53" s="104">
        <v>140.38999999999999</v>
      </c>
      <c r="H53" s="101">
        <f>G53*(236.707/Base!D139)</f>
        <v>292.45496462899189</v>
      </c>
      <c r="I53" s="101">
        <f t="shared" si="0"/>
        <v>1169.8198585159676</v>
      </c>
    </row>
    <row r="54" spans="1:9" x14ac:dyDescent="0.25">
      <c r="A54" s="99">
        <v>1988</v>
      </c>
      <c r="B54" s="111">
        <v>101987</v>
      </c>
      <c r="C54" s="111">
        <v>13500</v>
      </c>
      <c r="D54" s="111">
        <v>2081</v>
      </c>
      <c r="E54" s="105">
        <f>D54/Base!C140</f>
        <v>8.4931495667718276E-3</v>
      </c>
      <c r="F54" s="110">
        <v>0.02</v>
      </c>
      <c r="G54" s="104">
        <v>144.74</v>
      </c>
      <c r="H54" s="101">
        <f>G54*(236.707/Base!D140)</f>
        <v>289.58389774756188</v>
      </c>
      <c r="I54" s="101">
        <f t="shared" si="0"/>
        <v>1158.3355909902475</v>
      </c>
    </row>
    <row r="55" spans="1:9" x14ac:dyDescent="0.25">
      <c r="A55" s="99">
        <v>1989</v>
      </c>
      <c r="B55" s="111">
        <v>104750</v>
      </c>
      <c r="C55" s="111">
        <v>14618</v>
      </c>
      <c r="D55" s="111">
        <v>2156</v>
      </c>
      <c r="E55" s="105">
        <f>D55/Base!C141</f>
        <v>8.7166756959998707E-3</v>
      </c>
      <c r="F55" s="110">
        <v>2.1000000000000001E-2</v>
      </c>
      <c r="G55" s="104">
        <v>151.43</v>
      </c>
      <c r="H55" s="101">
        <f>G55*(236.707/Base!D141)</f>
        <v>289.07667598084959</v>
      </c>
      <c r="I55" s="101">
        <f t="shared" si="0"/>
        <v>1156.3067039233983</v>
      </c>
    </row>
    <row r="56" spans="1:9" x14ac:dyDescent="0.25">
      <c r="A56" s="99">
        <v>1990</v>
      </c>
      <c r="B56" s="111">
        <v>106325</v>
      </c>
      <c r="C56" s="111">
        <v>18452</v>
      </c>
      <c r="D56" s="111">
        <v>2522</v>
      </c>
      <c r="E56" s="105">
        <f>D56/Base!C142</f>
        <v>1.0089089621679141E-2</v>
      </c>
      <c r="F56" s="110">
        <v>2.4E-2</v>
      </c>
      <c r="G56" s="104">
        <v>161.19999999999999</v>
      </c>
      <c r="H56" s="101">
        <f>G56*(236.707/Base!D142)</f>
        <v>291.97679722584769</v>
      </c>
      <c r="I56" s="101">
        <f t="shared" si="0"/>
        <v>1167.9071889033908</v>
      </c>
    </row>
    <row r="57" spans="1:9" x14ac:dyDescent="0.25">
      <c r="A57" s="99">
        <v>1991</v>
      </c>
      <c r="B57" s="111">
        <v>104642</v>
      </c>
      <c r="C57" s="111">
        <v>27004</v>
      </c>
      <c r="D57" s="111">
        <v>3342</v>
      </c>
      <c r="E57" s="105">
        <f>D57/Base!C143</f>
        <v>1.3227000178101439E-2</v>
      </c>
      <c r="F57" s="110">
        <v>3.2000000000000001E-2</v>
      </c>
      <c r="G57" s="104">
        <v>169.56</v>
      </c>
      <c r="H57" s="101">
        <f>G57*(236.707/Base!D143)</f>
        <v>294.67589041325965</v>
      </c>
      <c r="I57" s="101">
        <f t="shared" si="0"/>
        <v>1178.7035616530386</v>
      </c>
    </row>
    <row r="58" spans="1:9" x14ac:dyDescent="0.25">
      <c r="A58" s="99">
        <v>1992</v>
      </c>
      <c r="B58" s="111">
        <v>105187</v>
      </c>
      <c r="C58" s="111">
        <v>39669</v>
      </c>
      <c r="D58" s="111">
        <v>3245</v>
      </c>
      <c r="E58" s="105">
        <f>D58/Base!C144</f>
        <v>1.2705062448612036E-2</v>
      </c>
      <c r="F58" s="110">
        <v>3.1E-2</v>
      </c>
      <c r="G58" s="104">
        <v>173.38</v>
      </c>
      <c r="H58" s="101">
        <f>G58*(236.707/Base!D144)</f>
        <v>292.5092685002204</v>
      </c>
      <c r="I58" s="101">
        <f t="shared" si="0"/>
        <v>1170.0370740008816</v>
      </c>
    </row>
    <row r="59" spans="1:9" x14ac:dyDescent="0.25">
      <c r="A59" s="99">
        <v>1993</v>
      </c>
      <c r="B59" s="111">
        <v>107263</v>
      </c>
      <c r="C59" s="111">
        <v>34649</v>
      </c>
      <c r="D59" s="111">
        <v>2751</v>
      </c>
      <c r="E59" s="105">
        <f>D59/Base!C145</f>
        <v>1.0657874856170991E-2</v>
      </c>
      <c r="F59" s="110">
        <v>2.5999999999999999E-2</v>
      </c>
      <c r="G59" s="104">
        <v>179.41</v>
      </c>
      <c r="H59" s="101">
        <f>G59*(236.707/Base!D145)</f>
        <v>293.88478562343101</v>
      </c>
      <c r="I59" s="101">
        <f t="shared" si="0"/>
        <v>1175.5391424937241</v>
      </c>
    </row>
    <row r="60" spans="1:9" x14ac:dyDescent="0.25">
      <c r="A60" s="99">
        <v>1994</v>
      </c>
      <c r="B60" s="111">
        <v>110526</v>
      </c>
      <c r="C60" s="111">
        <v>24261</v>
      </c>
      <c r="D60" s="111">
        <v>2670</v>
      </c>
      <c r="E60" s="105">
        <f>D60/Base!C146</f>
        <v>1.0244132644252351E-2</v>
      </c>
      <c r="F60" s="110">
        <v>2.4E-2</v>
      </c>
      <c r="G60" s="104">
        <v>181.91</v>
      </c>
      <c r="H60" s="101">
        <f>G60*(236.707/Base!D146)</f>
        <v>290.54049652905559</v>
      </c>
      <c r="I60" s="101">
        <f t="shared" si="0"/>
        <v>1162.1619861162224</v>
      </c>
    </row>
    <row r="61" spans="1:9" x14ac:dyDescent="0.25">
      <c r="A61" s="99">
        <v>1995</v>
      </c>
      <c r="B61" s="111">
        <v>113504</v>
      </c>
      <c r="C61" s="111">
        <v>22026</v>
      </c>
      <c r="D61" s="111">
        <v>2572</v>
      </c>
      <c r="E61" s="105">
        <f>D61/Base!C147</f>
        <v>9.7764195193893923E-3</v>
      </c>
      <c r="F61" s="110">
        <v>2.3E-2</v>
      </c>
      <c r="G61" s="104">
        <v>187.04</v>
      </c>
      <c r="H61" s="101">
        <f>G61*(236.707/Base!D147)</f>
        <v>290.5011333000237</v>
      </c>
      <c r="I61" s="101">
        <f t="shared" si="0"/>
        <v>1162.0045332000948</v>
      </c>
    </row>
    <row r="62" spans="1:9" x14ac:dyDescent="0.25">
      <c r="A62" s="99">
        <v>1996</v>
      </c>
      <c r="B62" s="111">
        <v>116078</v>
      </c>
      <c r="C62" s="111">
        <v>22397</v>
      </c>
      <c r="D62" s="111">
        <v>2595</v>
      </c>
      <c r="E62" s="105">
        <f>D62/Base!C148</f>
        <v>9.7739376727858929E-3</v>
      </c>
      <c r="F62" s="110">
        <v>2.1999999999999999E-2</v>
      </c>
      <c r="G62" s="104">
        <v>189.27</v>
      </c>
      <c r="H62" s="101">
        <f>G62*(236.707/Base!D148)</f>
        <v>285.54196233269602</v>
      </c>
      <c r="I62" s="101">
        <f t="shared" si="0"/>
        <v>1142.1678493307841</v>
      </c>
    </row>
    <row r="63" spans="1:9" x14ac:dyDescent="0.25">
      <c r="A63" s="99">
        <v>1997</v>
      </c>
      <c r="B63" s="111">
        <v>119159</v>
      </c>
      <c r="C63" s="111">
        <v>20333</v>
      </c>
      <c r="D63" s="111">
        <v>2323</v>
      </c>
      <c r="E63" s="105">
        <f>D63/Base!C149</f>
        <v>8.6663582641914889E-3</v>
      </c>
      <c r="F63" s="110">
        <v>1.9E-2</v>
      </c>
      <c r="G63" s="104">
        <v>192.84</v>
      </c>
      <c r="H63" s="101">
        <f>G63*(236.707/Base!D149)</f>
        <v>284.40235439252336</v>
      </c>
      <c r="I63" s="101">
        <f t="shared" si="0"/>
        <v>1137.6094175700935</v>
      </c>
    </row>
    <row r="64" spans="1:9" x14ac:dyDescent="0.25">
      <c r="A64" s="99">
        <v>1998</v>
      </c>
      <c r="B64" s="111">
        <v>122427</v>
      </c>
      <c r="C64" s="111">
        <v>20091</v>
      </c>
      <c r="D64" s="111">
        <v>2222</v>
      </c>
      <c r="E64" s="105">
        <f>D64/Base!C150</f>
        <v>8.2141444462106618E-3</v>
      </c>
      <c r="F64" s="110">
        <v>1.7999999999999999E-2</v>
      </c>
      <c r="G64" s="104">
        <v>200.58</v>
      </c>
      <c r="H64" s="101">
        <f>G64*(236.707/Base!D150)</f>
        <v>291.28030711656442</v>
      </c>
      <c r="I64" s="101">
        <f t="shared" si="0"/>
        <v>1165.1212284662577</v>
      </c>
    </row>
    <row r="65" spans="1:9" x14ac:dyDescent="0.25">
      <c r="A65" s="99">
        <v>1999</v>
      </c>
      <c r="B65" s="111">
        <v>125280</v>
      </c>
      <c r="C65" s="111">
        <v>21037</v>
      </c>
      <c r="D65" s="111">
        <v>2188</v>
      </c>
      <c r="E65" s="105">
        <f>D65/Base!C151</f>
        <v>8.0162670135008884E-3</v>
      </c>
      <c r="F65" s="110">
        <v>1.7000000000000001E-2</v>
      </c>
      <c r="G65" s="104">
        <v>212.01</v>
      </c>
      <c r="H65" s="101">
        <f>G65*(236.707/Base!D151)</f>
        <v>301.22599681872748</v>
      </c>
      <c r="I65" s="101">
        <f t="shared" si="0"/>
        <v>1204.9039872749099</v>
      </c>
    </row>
    <row r="66" spans="1:9" x14ac:dyDescent="0.25">
      <c r="A66" s="99">
        <v>2000</v>
      </c>
      <c r="B66" s="111">
        <v>128054</v>
      </c>
      <c r="C66" s="111">
        <v>21005</v>
      </c>
      <c r="D66" s="111">
        <v>2110</v>
      </c>
      <c r="E66" s="105">
        <f>D66/Base!C152</f>
        <v>7.6623621864241823E-3</v>
      </c>
      <c r="F66" s="110">
        <v>1.6E-2</v>
      </c>
      <c r="G66" s="104">
        <v>221.01</v>
      </c>
      <c r="H66" s="101">
        <f>G66*(236.707/Base!D152)</f>
        <v>303.80147543554006</v>
      </c>
      <c r="I66" s="101">
        <f t="shared" si="0"/>
        <v>1215.2059017421602</v>
      </c>
    </row>
    <row r="67" spans="1:9" x14ac:dyDescent="0.25">
      <c r="A67" s="99">
        <v>2001</v>
      </c>
      <c r="B67" s="111">
        <v>127923</v>
      </c>
      <c r="C67" s="111">
        <v>32227</v>
      </c>
      <c r="D67" s="111">
        <v>2974</v>
      </c>
      <c r="E67" s="105">
        <f>D67/Base!C153</f>
        <v>1.054004437167301E-2</v>
      </c>
      <c r="F67" s="100">
        <v>2.3E-2</v>
      </c>
      <c r="G67" s="112">
        <v>238.07</v>
      </c>
      <c r="H67" s="101">
        <f>G67*(236.707/Base!D153)</f>
        <v>318.19782885375491</v>
      </c>
      <c r="I67" s="101">
        <f t="shared" si="0"/>
        <v>1272.7913154150197</v>
      </c>
    </row>
    <row r="68" spans="1:9" x14ac:dyDescent="0.25">
      <c r="A68" s="99">
        <v>2002</v>
      </c>
      <c r="B68" s="113">
        <v>126545</v>
      </c>
      <c r="C68" s="113">
        <v>53350</v>
      </c>
      <c r="D68" s="113">
        <v>3585</v>
      </c>
      <c r="E68" s="105">
        <f>D68/Base!C154</f>
        <v>1.2580359900058954E-2</v>
      </c>
      <c r="F68" s="100">
        <v>2.7999999999999997E-2</v>
      </c>
      <c r="G68" s="114">
        <v>256.79000000000002</v>
      </c>
      <c r="H68" s="101">
        <f>G68*(236.707/Base!D154)</f>
        <v>337.87654546970538</v>
      </c>
      <c r="I68" s="101">
        <f t="shared" si="0"/>
        <v>1351.5061818788215</v>
      </c>
    </row>
    <row r="69" spans="1:9" x14ac:dyDescent="0.25">
      <c r="A69" s="99">
        <v>2003</v>
      </c>
      <c r="B69" s="111">
        <v>126084</v>
      </c>
      <c r="C69" s="111">
        <v>53352</v>
      </c>
      <c r="D69" s="111">
        <v>3531</v>
      </c>
      <c r="E69" s="105">
        <f>D69/Base!C155</f>
        <v>1.2171371252675737E-2</v>
      </c>
      <c r="F69" s="100">
        <v>2.7999999999999997E-2</v>
      </c>
      <c r="G69" s="112">
        <v>261.67</v>
      </c>
      <c r="H69" s="101">
        <f>G69*(236.707/Base!D155)</f>
        <v>336.62565592391309</v>
      </c>
      <c r="I69" s="101">
        <f t="shared" ref="I69:I78" si="1">H69*4</f>
        <v>1346.5026236956523</v>
      </c>
    </row>
    <row r="70" spans="1:9" x14ac:dyDescent="0.25">
      <c r="A70" s="99">
        <v>2004</v>
      </c>
      <c r="B70" s="111">
        <v>127618</v>
      </c>
      <c r="C70" s="111">
        <v>36495</v>
      </c>
      <c r="D70" s="111">
        <v>2950</v>
      </c>
      <c r="E70" s="105">
        <f>D70/Base!C156</f>
        <v>1.0074964566861905E-2</v>
      </c>
      <c r="F70" s="100">
        <v>2.3E-2</v>
      </c>
      <c r="G70" s="112">
        <v>262.5</v>
      </c>
      <c r="H70" s="101">
        <f>G70*(236.707/Base!D156)</f>
        <v>328.93376124933826</v>
      </c>
      <c r="I70" s="101">
        <f t="shared" si="1"/>
        <v>1315.735044997353</v>
      </c>
    </row>
    <row r="71" spans="1:9" x14ac:dyDescent="0.25">
      <c r="A71" s="99">
        <v>2005</v>
      </c>
      <c r="B71" s="111">
        <v>129929</v>
      </c>
      <c r="C71" s="111">
        <v>32154</v>
      </c>
      <c r="D71" s="111">
        <v>2661</v>
      </c>
      <c r="E71" s="105">
        <f>D71/Base!C157</f>
        <v>9.0045885840360582E-3</v>
      </c>
      <c r="F71" s="100">
        <v>0.02</v>
      </c>
      <c r="G71" s="112">
        <v>266.63</v>
      </c>
      <c r="H71" s="101">
        <f>G71*(236.707/Base!D157)</f>
        <v>323.16020179211461</v>
      </c>
      <c r="I71" s="101">
        <f t="shared" si="1"/>
        <v>1292.6408071684584</v>
      </c>
    </row>
    <row r="72" spans="1:9" x14ac:dyDescent="0.25">
      <c r="A72" s="99">
        <v>2006</v>
      </c>
      <c r="B72" s="111">
        <v>132177</v>
      </c>
      <c r="C72" s="111">
        <v>30917</v>
      </c>
      <c r="D72" s="111">
        <v>2476</v>
      </c>
      <c r="E72" s="105">
        <f>D72/Base!C158</f>
        <v>8.2981711179406052E-3</v>
      </c>
      <c r="F72" s="100">
        <v>1.9E-2</v>
      </c>
      <c r="G72" s="112">
        <v>277.2</v>
      </c>
      <c r="H72" s="101">
        <f>G72*(236.707/Base!D158)</f>
        <v>325.47212500000001</v>
      </c>
      <c r="I72" s="101">
        <f t="shared" si="1"/>
        <v>1301.8885</v>
      </c>
    </row>
    <row r="73" spans="1:9" x14ac:dyDescent="0.25">
      <c r="A73" s="99">
        <v>2007</v>
      </c>
      <c r="B73" s="111">
        <v>133688</v>
      </c>
      <c r="C73" s="111">
        <v>33212</v>
      </c>
      <c r="D73" s="111">
        <v>2572</v>
      </c>
      <c r="E73" s="105">
        <f>D73/Base!C159</f>
        <v>8.5382978511507786E-3</v>
      </c>
      <c r="F73" s="100">
        <v>1.9E-2</v>
      </c>
      <c r="G73" s="112">
        <v>287.73</v>
      </c>
      <c r="H73" s="101">
        <f>G73*(236.707/Base!D159)</f>
        <v>328.48002387360015</v>
      </c>
      <c r="I73" s="101">
        <f t="shared" si="1"/>
        <v>1313.9200954944006</v>
      </c>
    </row>
    <row r="74" spans="1:9" x14ac:dyDescent="0.25">
      <c r="A74" s="99">
        <v>2008</v>
      </c>
      <c r="B74" s="111">
        <v>133076</v>
      </c>
      <c r="C74" s="111">
        <v>51798</v>
      </c>
      <c r="D74" s="111">
        <v>3306</v>
      </c>
      <c r="E74" s="105">
        <f>D74/Base!C160</f>
        <v>1.0871674126007504E-2</v>
      </c>
      <c r="F74" s="100">
        <v>2.5000000000000001E-2</v>
      </c>
      <c r="G74" s="112">
        <v>297.10000000000002</v>
      </c>
      <c r="H74" s="101">
        <f>G74*(236.707/Base!D160)</f>
        <v>326.63571664119871</v>
      </c>
      <c r="I74" s="101">
        <f t="shared" si="1"/>
        <v>1306.5428665647948</v>
      </c>
    </row>
    <row r="75" spans="1:9" x14ac:dyDescent="0.25">
      <c r="A75" s="99">
        <v>2009</v>
      </c>
      <c r="B75" s="111">
        <v>126763</v>
      </c>
      <c r="C75" s="111">
        <v>141384</v>
      </c>
      <c r="D75" s="111">
        <v>5724</v>
      </c>
      <c r="E75" s="105">
        <f>D75/Base!C161</f>
        <v>1.8658869319459793E-2</v>
      </c>
      <c r="F75" s="100">
        <v>4.4999999999999998E-2</v>
      </c>
      <c r="G75" s="112">
        <v>308.73</v>
      </c>
      <c r="H75" s="101">
        <f>G75*(236.707/Base!D161)</f>
        <v>340.63379328507438</v>
      </c>
      <c r="I75" s="101">
        <f t="shared" si="1"/>
        <v>1362.5351731402975</v>
      </c>
    </row>
    <row r="76" spans="1:9" x14ac:dyDescent="0.25">
      <c r="A76" s="99">
        <v>2010</v>
      </c>
      <c r="B76" s="111">
        <v>125816</v>
      </c>
      <c r="C76" s="111">
        <v>150047</v>
      </c>
      <c r="D76" s="111">
        <v>4487</v>
      </c>
      <c r="E76" s="105">
        <f>D76/Base!C162</f>
        <v>1.4504653320359853E-2</v>
      </c>
      <c r="F76" s="100">
        <v>3.6000000000000004E-2</v>
      </c>
      <c r="G76" s="112">
        <v>299.31</v>
      </c>
      <c r="H76" s="101">
        <f>G76*(236.707/Base!D162)</f>
        <v>324.9109044007044</v>
      </c>
      <c r="I76" s="101">
        <f t="shared" si="1"/>
        <v>1299.6436176028176</v>
      </c>
    </row>
    <row r="77" spans="1:9" x14ac:dyDescent="0.25">
      <c r="A77" s="99">
        <v>2011</v>
      </c>
      <c r="B77" s="111">
        <v>127479</v>
      </c>
      <c r="C77" s="111">
        <v>107740</v>
      </c>
      <c r="D77" s="111">
        <v>3681</v>
      </c>
      <c r="E77" s="105">
        <f>D77/Base!C163</f>
        <v>1.1813525379342217E-2</v>
      </c>
      <c r="F77" s="100">
        <v>2.8999999999999998E-2</v>
      </c>
      <c r="G77" s="112">
        <v>295.79000000000002</v>
      </c>
      <c r="H77" s="101">
        <f>G77*(236.707/Base!D163)</f>
        <v>311.26466966599838</v>
      </c>
      <c r="I77" s="101">
        <f t="shared" si="1"/>
        <v>1245.0586786639935</v>
      </c>
    </row>
    <row r="78" spans="1:9" x14ac:dyDescent="0.25">
      <c r="A78" s="99">
        <v>2012</v>
      </c>
      <c r="B78" s="111">
        <v>128825</v>
      </c>
      <c r="C78" s="111">
        <v>84115</v>
      </c>
      <c r="D78" s="111">
        <v>3293</v>
      </c>
      <c r="E78" s="105">
        <f>D78/Base!C164</f>
        <v>1.0490134240588186E-2</v>
      </c>
      <c r="F78" s="100">
        <v>2.6000000000000002E-2</v>
      </c>
      <c r="G78" s="112">
        <v>302.44</v>
      </c>
      <c r="H78" s="101">
        <f>G78*(236.707/Base!D164)</f>
        <v>311.80982551808847</v>
      </c>
      <c r="I78" s="101">
        <f t="shared" si="1"/>
        <v>1247.2393020723539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89"/>
  <sheetViews>
    <sheetView zoomScale="80" zoomScaleNormal="80" workbookViewId="0">
      <selection activeCell="A2" sqref="A2"/>
    </sheetView>
  </sheetViews>
  <sheetFormatPr defaultRowHeight="15" x14ac:dyDescent="0.25"/>
  <cols>
    <col min="1" max="1" width="5.5703125" style="2" bestFit="1" customWidth="1"/>
    <col min="2" max="2" width="31" style="2" bestFit="1" customWidth="1"/>
    <col min="3" max="3" width="21" style="2" bestFit="1" customWidth="1"/>
    <col min="4" max="16384" width="9.140625" style="2"/>
  </cols>
  <sheetData>
    <row r="1" spans="1:3" x14ac:dyDescent="0.25">
      <c r="A1" s="2" t="s">
        <v>117</v>
      </c>
      <c r="B1" s="2" t="s">
        <v>49</v>
      </c>
      <c r="C1" s="2" t="s">
        <v>50</v>
      </c>
    </row>
    <row r="2" spans="1:3" x14ac:dyDescent="0.25">
      <c r="A2" s="93">
        <v>1930</v>
      </c>
      <c r="B2" s="93">
        <v>3632</v>
      </c>
      <c r="C2" s="94">
        <v>6.8000000000000005E-2</v>
      </c>
    </row>
    <row r="3" spans="1:3" x14ac:dyDescent="0.25">
      <c r="A3" s="93">
        <v>1931</v>
      </c>
      <c r="B3" s="93">
        <v>3526</v>
      </c>
      <c r="C3" s="95">
        <v>6.5000000000000002E-2</v>
      </c>
    </row>
    <row r="4" spans="1:3" x14ac:dyDescent="0.25">
      <c r="A4" s="93">
        <v>1932</v>
      </c>
      <c r="B4" s="93">
        <v>3226</v>
      </c>
      <c r="C4" s="95">
        <v>0.06</v>
      </c>
    </row>
    <row r="5" spans="1:3" x14ac:dyDescent="0.25">
      <c r="A5" s="93">
        <v>1933</v>
      </c>
      <c r="B5" s="93">
        <v>2857</v>
      </c>
      <c r="C5" s="95">
        <v>5.1999999999999998E-2</v>
      </c>
    </row>
    <row r="6" spans="1:3" x14ac:dyDescent="0.25">
      <c r="A6" s="93">
        <v>1934</v>
      </c>
      <c r="B6" s="93">
        <v>3249</v>
      </c>
      <c r="C6" s="95">
        <v>5.8999999999999997E-2</v>
      </c>
    </row>
    <row r="7" spans="1:3" x14ac:dyDescent="0.25">
      <c r="A7" s="93">
        <v>1935</v>
      </c>
      <c r="B7" s="93">
        <v>3728</v>
      </c>
      <c r="C7" s="95">
        <v>6.7000000000000004E-2</v>
      </c>
    </row>
    <row r="8" spans="1:3" x14ac:dyDescent="0.25">
      <c r="A8" s="93">
        <v>1936</v>
      </c>
      <c r="B8" s="93">
        <v>4164</v>
      </c>
      <c r="C8" s="95">
        <v>7.3999999999999996E-2</v>
      </c>
    </row>
    <row r="9" spans="1:3" x14ac:dyDescent="0.25">
      <c r="A9" s="93">
        <v>1937</v>
      </c>
      <c r="B9" s="93">
        <v>7218</v>
      </c>
      <c r="C9" s="95">
        <v>0.129</v>
      </c>
    </row>
    <row r="10" spans="1:3" x14ac:dyDescent="0.25">
      <c r="A10" s="93">
        <v>1938</v>
      </c>
      <c r="B10" s="93">
        <v>8265</v>
      </c>
      <c r="C10" s="95">
        <v>0.14599999999999999</v>
      </c>
    </row>
    <row r="11" spans="1:3" x14ac:dyDescent="0.25">
      <c r="A11" s="93">
        <v>1939</v>
      </c>
      <c r="B11" s="93">
        <v>8980</v>
      </c>
      <c r="C11" s="95">
        <v>0.158</v>
      </c>
    </row>
    <row r="12" spans="1:3" x14ac:dyDescent="0.25">
      <c r="A12" s="93">
        <v>1940</v>
      </c>
      <c r="B12" s="93">
        <v>8944</v>
      </c>
      <c r="C12" s="95">
        <v>0.155</v>
      </c>
    </row>
    <row r="13" spans="1:3" x14ac:dyDescent="0.25">
      <c r="A13" s="93">
        <v>1941</v>
      </c>
      <c r="B13" s="93">
        <v>10489</v>
      </c>
      <c r="C13" s="95">
        <v>0.17699999999999999</v>
      </c>
    </row>
    <row r="14" spans="1:3" x14ac:dyDescent="0.25">
      <c r="A14" s="93">
        <v>1942</v>
      </c>
      <c r="B14" s="93">
        <v>10762</v>
      </c>
      <c r="C14" s="95">
        <v>0.17199999999999999</v>
      </c>
    </row>
    <row r="15" spans="1:3" x14ac:dyDescent="0.25">
      <c r="A15" s="93">
        <v>1943</v>
      </c>
      <c r="B15" s="93">
        <v>13642</v>
      </c>
      <c r="C15" s="95">
        <v>0.20499999999999999</v>
      </c>
    </row>
    <row r="16" spans="1:3" x14ac:dyDescent="0.25">
      <c r="A16" s="93">
        <v>1944</v>
      </c>
      <c r="B16" s="93">
        <v>14621</v>
      </c>
      <c r="C16" s="95">
        <v>0.214</v>
      </c>
    </row>
    <row r="17" spans="1:3" x14ac:dyDescent="0.25">
      <c r="A17" s="93">
        <v>1945</v>
      </c>
      <c r="B17" s="93">
        <v>14796</v>
      </c>
      <c r="C17" s="95">
        <v>0.219</v>
      </c>
    </row>
    <row r="18" spans="1:3" x14ac:dyDescent="0.25">
      <c r="A18" s="93">
        <v>1946</v>
      </c>
      <c r="B18" s="93">
        <v>14974</v>
      </c>
      <c r="C18" s="95">
        <v>0.23599999999999999</v>
      </c>
    </row>
    <row r="19" spans="1:3" x14ac:dyDescent="0.25">
      <c r="A19" s="93">
        <v>1947</v>
      </c>
      <c r="B19" s="93">
        <v>15414</v>
      </c>
      <c r="C19" s="95">
        <v>0.23899999999999999</v>
      </c>
    </row>
    <row r="20" spans="1:3" x14ac:dyDescent="0.25">
      <c r="A20" s="93">
        <v>1948</v>
      </c>
      <c r="B20" s="93">
        <v>15000</v>
      </c>
      <c r="C20" s="95">
        <v>0.23100000000000001</v>
      </c>
    </row>
    <row r="21" spans="1:3" x14ac:dyDescent="0.25">
      <c r="A21" s="93">
        <v>1949</v>
      </c>
      <c r="B21" s="93">
        <v>15000</v>
      </c>
      <c r="C21" s="95">
        <v>0.22700000000000001</v>
      </c>
    </row>
    <row r="22" spans="1:3" x14ac:dyDescent="0.25">
      <c r="A22" s="93">
        <v>1950</v>
      </c>
      <c r="B22" s="93">
        <v>15000</v>
      </c>
      <c r="C22" s="95">
        <v>0.223</v>
      </c>
    </row>
    <row r="23" spans="1:3" x14ac:dyDescent="0.25">
      <c r="A23" s="93">
        <v>1951</v>
      </c>
      <c r="B23" s="93">
        <v>16750</v>
      </c>
      <c r="C23" s="95">
        <v>0.245</v>
      </c>
    </row>
    <row r="24" spans="1:3" x14ac:dyDescent="0.25">
      <c r="A24" s="93">
        <v>1952</v>
      </c>
      <c r="B24" s="93">
        <v>16750</v>
      </c>
      <c r="C24" s="95">
        <v>0.24199999999999999</v>
      </c>
    </row>
    <row r="25" spans="1:3" x14ac:dyDescent="0.25">
      <c r="A25" s="93">
        <v>1953</v>
      </c>
      <c r="B25" s="93">
        <v>17860</v>
      </c>
      <c r="C25" s="95">
        <v>0.255</v>
      </c>
    </row>
    <row r="26" spans="1:3" x14ac:dyDescent="0.25">
      <c r="A26" s="93">
        <v>1954</v>
      </c>
      <c r="B26" s="93">
        <v>17955</v>
      </c>
      <c r="C26" s="95">
        <v>0.254</v>
      </c>
    </row>
    <row r="27" spans="1:3" x14ac:dyDescent="0.25">
      <c r="A27" s="93">
        <v>1955</v>
      </c>
      <c r="B27" s="93">
        <v>17749</v>
      </c>
      <c r="C27" s="95">
        <v>0.247</v>
      </c>
    </row>
    <row r="28" spans="1:3" x14ac:dyDescent="0.25">
      <c r="A28" s="93">
        <v>1956</v>
      </c>
      <c r="B28" s="93">
        <v>18477</v>
      </c>
      <c r="C28" s="95">
        <v>0.252</v>
      </c>
    </row>
    <row r="29" spans="1:3" x14ac:dyDescent="0.25">
      <c r="A29" s="93">
        <v>1957</v>
      </c>
      <c r="B29" s="93">
        <v>18431</v>
      </c>
      <c r="C29" s="95">
        <v>0.249</v>
      </c>
    </row>
    <row r="30" spans="1:3" x14ac:dyDescent="0.25">
      <c r="A30" s="93">
        <v>1958</v>
      </c>
      <c r="B30" s="93">
        <v>18081</v>
      </c>
      <c r="C30" s="95">
        <v>0.24199999999999999</v>
      </c>
    </row>
    <row r="31" spans="1:3" x14ac:dyDescent="0.25">
      <c r="A31" s="93">
        <v>1959</v>
      </c>
      <c r="B31" s="93">
        <v>18169</v>
      </c>
      <c r="C31" s="95">
        <v>0.24099999999999999</v>
      </c>
    </row>
    <row r="32" spans="1:3" x14ac:dyDescent="0.25">
      <c r="A32" s="93">
        <v>1960</v>
      </c>
      <c r="B32" s="93">
        <v>18117</v>
      </c>
      <c r="C32" s="95">
        <v>0.23599999999999999</v>
      </c>
    </row>
    <row r="33" spans="1:3" x14ac:dyDescent="0.25">
      <c r="A33" s="93">
        <v>1961</v>
      </c>
      <c r="B33" s="93">
        <v>17328</v>
      </c>
      <c r="C33" s="95">
        <v>0.223</v>
      </c>
    </row>
    <row r="34" spans="1:3" x14ac:dyDescent="0.25">
      <c r="A34" s="93">
        <v>1962</v>
      </c>
      <c r="B34" s="93">
        <v>17630</v>
      </c>
      <c r="C34" s="95">
        <v>0.22600000000000001</v>
      </c>
    </row>
    <row r="35" spans="1:3" x14ac:dyDescent="0.25">
      <c r="A35" s="93">
        <v>1963</v>
      </c>
      <c r="B35" s="93">
        <v>17586</v>
      </c>
      <c r="C35" s="95">
        <v>0.222</v>
      </c>
    </row>
    <row r="36" spans="1:3" x14ac:dyDescent="0.25">
      <c r="A36" s="93">
        <v>1964</v>
      </c>
      <c r="B36" s="93">
        <v>17976</v>
      </c>
      <c r="C36" s="95">
        <v>0.222</v>
      </c>
    </row>
    <row r="37" spans="1:3" x14ac:dyDescent="0.25">
      <c r="A37" s="93">
        <v>1965</v>
      </c>
      <c r="B37" s="93">
        <v>18519</v>
      </c>
      <c r="C37" s="95">
        <v>0.224</v>
      </c>
    </row>
    <row r="38" spans="1:3" x14ac:dyDescent="0.25">
      <c r="A38" s="93">
        <v>1966</v>
      </c>
      <c r="B38" s="93">
        <v>19181</v>
      </c>
      <c r="C38" s="95">
        <v>0.22700000000000001</v>
      </c>
    </row>
    <row r="39" spans="1:3" x14ac:dyDescent="0.25">
      <c r="A39" s="93">
        <v>1967</v>
      </c>
      <c r="B39" s="93">
        <v>19712</v>
      </c>
      <c r="C39" s="95">
        <v>0.22700000000000001</v>
      </c>
    </row>
    <row r="40" spans="1:3" x14ac:dyDescent="0.25">
      <c r="A40" s="93">
        <v>1968</v>
      </c>
      <c r="B40" s="93">
        <v>20258</v>
      </c>
      <c r="C40" s="95">
        <v>0.23</v>
      </c>
    </row>
    <row r="41" spans="1:3" x14ac:dyDescent="0.25">
      <c r="A41" s="93">
        <v>1969</v>
      </c>
      <c r="B41" s="93">
        <v>20382</v>
      </c>
      <c r="C41" s="95">
        <v>0.22600000000000001</v>
      </c>
    </row>
    <row r="42" spans="1:3" x14ac:dyDescent="0.25">
      <c r="A42" s="93">
        <v>1970</v>
      </c>
      <c r="B42" s="93">
        <v>20751</v>
      </c>
      <c r="C42" s="95">
        <v>0.22600000000000001</v>
      </c>
    </row>
    <row r="43" spans="1:3" x14ac:dyDescent="0.25">
      <c r="A43" s="93">
        <v>1971</v>
      </c>
      <c r="B43" s="93">
        <v>20582</v>
      </c>
      <c r="C43" s="95">
        <v>0.221</v>
      </c>
    </row>
    <row r="44" spans="1:3" x14ac:dyDescent="0.25">
      <c r="A44" s="93">
        <v>1972</v>
      </c>
      <c r="B44" s="93">
        <v>20894</v>
      </c>
      <c r="C44" s="95">
        <v>0.218</v>
      </c>
    </row>
    <row r="45" spans="1:3" x14ac:dyDescent="0.25">
      <c r="A45" s="93">
        <v>1973</v>
      </c>
      <c r="B45" s="93">
        <v>18089</v>
      </c>
      <c r="C45" s="95">
        <v>0.24</v>
      </c>
    </row>
    <row r="46" spans="1:3" x14ac:dyDescent="0.25">
      <c r="A46" s="93">
        <v>1974</v>
      </c>
      <c r="B46" s="93">
        <v>18177</v>
      </c>
      <c r="C46" s="95">
        <v>0.23599999999999999</v>
      </c>
    </row>
    <row r="47" spans="1:3" x14ac:dyDescent="0.25">
      <c r="A47" s="93">
        <v>1975</v>
      </c>
      <c r="B47" s="93">
        <v>16778</v>
      </c>
      <c r="C47" s="95">
        <v>0.222</v>
      </c>
    </row>
    <row r="48" spans="1:3" x14ac:dyDescent="0.25">
      <c r="A48" s="93">
        <v>1976</v>
      </c>
      <c r="B48" s="93">
        <v>17403</v>
      </c>
      <c r="C48" s="95">
        <v>0.221</v>
      </c>
    </row>
    <row r="49" spans="1:3" x14ac:dyDescent="0.25">
      <c r="A49" s="93">
        <v>1977</v>
      </c>
      <c r="B49" s="93">
        <v>19335</v>
      </c>
      <c r="C49" s="95">
        <v>0.23799999999999999</v>
      </c>
    </row>
    <row r="50" spans="1:3" x14ac:dyDescent="0.25">
      <c r="A50" s="93">
        <v>1978</v>
      </c>
      <c r="B50" s="93">
        <v>19548</v>
      </c>
      <c r="C50" s="95">
        <v>0.23</v>
      </c>
    </row>
    <row r="51" spans="1:3" x14ac:dyDescent="0.25">
      <c r="A51" s="93">
        <v>1979</v>
      </c>
      <c r="B51" s="93">
        <v>20986</v>
      </c>
      <c r="C51" s="95">
        <v>0.24099999999999999</v>
      </c>
    </row>
    <row r="52" spans="1:3" x14ac:dyDescent="0.25">
      <c r="A52" s="93">
        <v>1980</v>
      </c>
      <c r="B52" s="93">
        <v>20095</v>
      </c>
      <c r="C52" s="95">
        <v>0.23</v>
      </c>
    </row>
    <row r="53" spans="1:3" x14ac:dyDescent="0.25">
      <c r="A53" s="93">
        <v>1981</v>
      </c>
      <c r="B53" s="93">
        <v>19123</v>
      </c>
      <c r="C53" s="95">
        <v>0.214</v>
      </c>
    </row>
    <row r="54" spans="1:3" x14ac:dyDescent="0.25">
      <c r="A54" s="93">
        <v>1982</v>
      </c>
      <c r="B54" s="93"/>
      <c r="C54" s="95"/>
    </row>
    <row r="55" spans="1:3" x14ac:dyDescent="0.25">
      <c r="A55" s="96">
        <v>1983</v>
      </c>
      <c r="B55" s="97">
        <v>17717</v>
      </c>
      <c r="C55" s="95">
        <v>0.20100000000000001</v>
      </c>
    </row>
    <row r="56" spans="1:3" x14ac:dyDescent="0.25">
      <c r="A56" s="96">
        <v>1984</v>
      </c>
      <c r="B56" s="97">
        <v>17340</v>
      </c>
      <c r="C56" s="95">
        <v>0.188</v>
      </c>
    </row>
    <row r="57" spans="1:3" x14ac:dyDescent="0.25">
      <c r="A57" s="96">
        <v>1985</v>
      </c>
      <c r="B57" s="97">
        <v>16996</v>
      </c>
      <c r="C57" s="95">
        <v>0.18</v>
      </c>
    </row>
    <row r="58" spans="1:3" x14ac:dyDescent="0.25">
      <c r="A58" s="96">
        <v>1986</v>
      </c>
      <c r="B58" s="97">
        <v>16975</v>
      </c>
      <c r="C58" s="95">
        <v>0.17499999999999999</v>
      </c>
    </row>
    <row r="59" spans="1:3" x14ac:dyDescent="0.25">
      <c r="A59" s="96">
        <v>1987</v>
      </c>
      <c r="B59" s="97">
        <v>16913</v>
      </c>
      <c r="C59" s="95">
        <v>0.17</v>
      </c>
    </row>
    <row r="60" spans="1:3" x14ac:dyDescent="0.25">
      <c r="A60" s="96">
        <v>1988</v>
      </c>
      <c r="B60" s="97">
        <v>17002</v>
      </c>
      <c r="C60" s="95">
        <v>0.16800000000000001</v>
      </c>
    </row>
    <row r="61" spans="1:3" x14ac:dyDescent="0.25">
      <c r="A61" s="96">
        <v>1989</v>
      </c>
      <c r="B61" s="97">
        <v>16960</v>
      </c>
      <c r="C61" s="95">
        <v>0.16400000000000001</v>
      </c>
    </row>
    <row r="62" spans="1:3" x14ac:dyDescent="0.25">
      <c r="A62" s="96">
        <v>1990</v>
      </c>
      <c r="B62" s="97">
        <v>16776</v>
      </c>
      <c r="C62" s="95">
        <v>0.16</v>
      </c>
    </row>
    <row r="63" spans="1:3" x14ac:dyDescent="0.25">
      <c r="A63" s="96">
        <v>1991</v>
      </c>
      <c r="B63" s="97">
        <v>16612</v>
      </c>
      <c r="C63" s="95">
        <v>0.16</v>
      </c>
    </row>
    <row r="64" spans="1:3" x14ac:dyDescent="0.25">
      <c r="A64" s="96">
        <v>1992</v>
      </c>
      <c r="B64" s="97">
        <v>16418</v>
      </c>
      <c r="C64" s="95">
        <v>0.157</v>
      </c>
    </row>
    <row r="65" spans="1:5" x14ac:dyDescent="0.25">
      <c r="A65" s="96">
        <v>1993</v>
      </c>
      <c r="B65" s="97">
        <v>16627</v>
      </c>
      <c r="C65" s="95">
        <v>0.157</v>
      </c>
    </row>
    <row r="66" spans="1:5" x14ac:dyDescent="0.25">
      <c r="A66" s="96">
        <v>1994</v>
      </c>
      <c r="B66" s="97">
        <v>16748</v>
      </c>
      <c r="C66" s="95">
        <v>0.155</v>
      </c>
    </row>
    <row r="67" spans="1:5" x14ac:dyDescent="0.25">
      <c r="A67" s="96">
        <v>1995</v>
      </c>
      <c r="B67" s="97">
        <v>16360</v>
      </c>
      <c r="C67" s="95">
        <v>0.14899999999999999</v>
      </c>
    </row>
    <row r="68" spans="1:5" x14ac:dyDescent="0.25">
      <c r="A68" s="96">
        <v>1996</v>
      </c>
      <c r="B68" s="97">
        <v>16269</v>
      </c>
      <c r="C68" s="95">
        <v>0.14499999999999999</v>
      </c>
    </row>
    <row r="69" spans="1:5" x14ac:dyDescent="0.25">
      <c r="A69" s="96">
        <v>1997</v>
      </c>
      <c r="B69" s="97">
        <v>16110</v>
      </c>
      <c r="C69" s="95">
        <v>0.14099999999999999</v>
      </c>
    </row>
    <row r="70" spans="1:5" x14ac:dyDescent="0.25">
      <c r="A70" s="96">
        <v>1998</v>
      </c>
      <c r="B70" s="97">
        <v>16211</v>
      </c>
      <c r="C70" s="95">
        <v>0.13900000000000001</v>
      </c>
    </row>
    <row r="71" spans="1:5" x14ac:dyDescent="0.25">
      <c r="A71" s="96">
        <v>1999</v>
      </c>
      <c r="B71" s="97">
        <v>16477</v>
      </c>
      <c r="C71" s="95">
        <v>0.13900000000000001</v>
      </c>
    </row>
    <row r="72" spans="1:5" x14ac:dyDescent="0.25">
      <c r="A72" s="96">
        <v>2000</v>
      </c>
      <c r="B72" s="97">
        <v>16334</v>
      </c>
      <c r="C72" s="95">
        <v>0.13400000000000001</v>
      </c>
    </row>
    <row r="73" spans="1:5" x14ac:dyDescent="0.25">
      <c r="A73" s="96">
        <v>2001</v>
      </c>
      <c r="B73" s="97">
        <v>16305</v>
      </c>
      <c r="C73" s="95">
        <v>0.13300000000000001</v>
      </c>
    </row>
    <row r="74" spans="1:5" x14ac:dyDescent="0.25">
      <c r="A74" s="96">
        <v>2002</v>
      </c>
      <c r="B74" s="97">
        <v>16145</v>
      </c>
      <c r="C74" s="95">
        <v>0.13300000000000001</v>
      </c>
    </row>
    <row r="75" spans="1:5" x14ac:dyDescent="0.25">
      <c r="A75" s="96">
        <v>2003</v>
      </c>
      <c r="B75" s="97">
        <v>15776</v>
      </c>
      <c r="C75" s="95">
        <v>0.129</v>
      </c>
      <c r="E75" s="98"/>
    </row>
    <row r="76" spans="1:5" x14ac:dyDescent="0.25">
      <c r="A76" s="96">
        <v>2004</v>
      </c>
      <c r="B76" s="97">
        <v>15472</v>
      </c>
      <c r="C76" s="95">
        <v>0.125</v>
      </c>
      <c r="E76" s="98"/>
    </row>
    <row r="77" spans="1:5" x14ac:dyDescent="0.25">
      <c r="A77" s="96">
        <v>2005</v>
      </c>
      <c r="B77" s="97">
        <v>15685</v>
      </c>
      <c r="C77" s="95">
        <v>0.125</v>
      </c>
      <c r="E77" s="98"/>
    </row>
    <row r="78" spans="1:5" x14ac:dyDescent="0.25">
      <c r="A78" s="96">
        <v>2006</v>
      </c>
      <c r="B78" s="97">
        <v>15359</v>
      </c>
      <c r="C78" s="95">
        <v>0.12</v>
      </c>
      <c r="E78" s="98"/>
    </row>
    <row r="79" spans="1:5" x14ac:dyDescent="0.25">
      <c r="A79" s="96">
        <v>2007</v>
      </c>
      <c r="B79" s="97">
        <v>15670</v>
      </c>
      <c r="C79" s="95">
        <v>0.121</v>
      </c>
      <c r="E79" s="98"/>
    </row>
    <row r="80" spans="1:5" x14ac:dyDescent="0.25">
      <c r="A80" s="96">
        <v>2008</v>
      </c>
      <c r="B80" s="97">
        <v>16098</v>
      </c>
      <c r="C80" s="95">
        <v>0.124</v>
      </c>
      <c r="E80" s="98"/>
    </row>
    <row r="81" spans="1:5" x14ac:dyDescent="0.25">
      <c r="A81" s="96">
        <v>2009</v>
      </c>
      <c r="B81" s="97">
        <v>15327</v>
      </c>
      <c r="C81" s="95">
        <v>0.123</v>
      </c>
      <c r="E81" s="98"/>
    </row>
    <row r="82" spans="1:5" x14ac:dyDescent="0.25">
      <c r="A82" s="96">
        <v>2010</v>
      </c>
      <c r="B82" s="97">
        <v>14715</v>
      </c>
      <c r="C82" s="95">
        <v>0.11899999999999999</v>
      </c>
      <c r="E82" s="98"/>
    </row>
    <row r="83" spans="1:5" x14ac:dyDescent="0.25">
      <c r="A83" s="96">
        <v>2011</v>
      </c>
      <c r="B83" s="97">
        <v>14764</v>
      </c>
      <c r="C83" s="95">
        <v>0.11799999999999999</v>
      </c>
      <c r="E83" s="98"/>
    </row>
    <row r="84" spans="1:5" x14ac:dyDescent="0.25">
      <c r="A84" s="96">
        <v>2012</v>
      </c>
      <c r="B84" s="97">
        <v>14366</v>
      </c>
      <c r="C84" s="95">
        <v>0.113</v>
      </c>
      <c r="E84" s="98"/>
    </row>
    <row r="85" spans="1:5" x14ac:dyDescent="0.25">
      <c r="A85" s="96">
        <v>2013</v>
      </c>
      <c r="B85" s="97">
        <v>14528</v>
      </c>
      <c r="C85" s="95">
        <v>0.113</v>
      </c>
      <c r="E85" s="98"/>
    </row>
    <row r="86" spans="1:5" x14ac:dyDescent="0.25">
      <c r="A86" s="96">
        <v>2014</v>
      </c>
      <c r="B86" s="97">
        <v>14576</v>
      </c>
      <c r="C86" s="95">
        <v>0.111</v>
      </c>
    </row>
    <row r="87" spans="1:5" x14ac:dyDescent="0.25">
      <c r="A87" s="96">
        <v>2015</v>
      </c>
      <c r="B87" s="97">
        <v>14795</v>
      </c>
      <c r="C87" s="95">
        <v>0.111</v>
      </c>
    </row>
    <row r="88" spans="1:5" x14ac:dyDescent="0.25">
      <c r="A88" s="96"/>
      <c r="B88" s="97"/>
    </row>
    <row r="89" spans="1:5" x14ac:dyDescent="0.25">
      <c r="A89" s="96"/>
      <c r="B89" s="9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44"/>
  <sheetViews>
    <sheetView zoomScale="80" zoomScaleNormal="80" workbookViewId="0">
      <pane ySplit="1" topLeftCell="A2" activePane="bottomLeft" state="frozen"/>
      <selection sqref="A1:XFD1048576"/>
      <selection pane="bottomLeft" activeCell="A2" sqref="A2"/>
    </sheetView>
  </sheetViews>
  <sheetFormatPr defaultColWidth="9.140625" defaultRowHeight="15" x14ac:dyDescent="0.25"/>
  <cols>
    <col min="1" max="1" width="5.5703125" style="2" bestFit="1" customWidth="1"/>
    <col min="2" max="2" width="16" style="2" bestFit="1" customWidth="1"/>
    <col min="3" max="3" width="11.7109375" style="2" customWidth="1"/>
    <col min="4" max="4" width="21.7109375" style="2" bestFit="1" customWidth="1"/>
    <col min="5" max="5" width="17.85546875" style="2" bestFit="1" customWidth="1"/>
    <col min="6" max="16384" width="9.140625" style="2"/>
  </cols>
  <sheetData>
    <row r="1" spans="1:5" x14ac:dyDescent="0.25">
      <c r="A1" s="2" t="s">
        <v>117</v>
      </c>
      <c r="B1" s="2" t="s">
        <v>51</v>
      </c>
      <c r="C1" s="2" t="s">
        <v>245</v>
      </c>
      <c r="D1" s="2" t="s">
        <v>52</v>
      </c>
      <c r="E1" s="2" t="s">
        <v>19</v>
      </c>
    </row>
    <row r="2" spans="1:5" x14ac:dyDescent="0.25">
      <c r="A2" s="2">
        <v>1973</v>
      </c>
      <c r="B2" s="52">
        <v>270.39204545454544</v>
      </c>
      <c r="C2" s="1">
        <f>B2*(236.707/Base!D125)</f>
        <v>1441.5897010259371</v>
      </c>
      <c r="D2" s="2">
        <v>176</v>
      </c>
      <c r="E2" s="7">
        <f>D2/Base!C125</f>
        <v>8.3054518684907205E-4</v>
      </c>
    </row>
    <row r="3" spans="1:5" x14ac:dyDescent="0.25">
      <c r="A3" s="2">
        <v>1974</v>
      </c>
      <c r="B3" s="52">
        <v>632.01587301587301</v>
      </c>
      <c r="C3" s="1">
        <f>B3*(236.707/Base!D126)</f>
        <v>3032.6218166058648</v>
      </c>
      <c r="D3" s="2">
        <v>567</v>
      </c>
      <c r="E3" s="7">
        <f>D3/Base!C126</f>
        <v>2.651341569481983E-3</v>
      </c>
    </row>
    <row r="4" spans="1:5" x14ac:dyDescent="0.25">
      <c r="A4" s="2">
        <v>1975</v>
      </c>
      <c r="B4" s="52">
        <v>760.88578471651601</v>
      </c>
      <c r="C4" s="1">
        <f>B4*(236.707/Base!D127)</f>
        <v>3350.0460616749497</v>
      </c>
      <c r="D4" s="2">
        <v>1217</v>
      </c>
      <c r="E4" s="7">
        <f>D4/Base!C127</f>
        <v>5.6349636297129734E-3</v>
      </c>
    </row>
    <row r="5" spans="1:5" x14ac:dyDescent="0.25">
      <c r="A5" s="2">
        <v>1976</v>
      </c>
      <c r="B5" s="52">
        <v>758.97325102880654</v>
      </c>
      <c r="C5" s="1">
        <f>B5*(236.707/Base!D128)</f>
        <v>3159.801771650084</v>
      </c>
      <c r="D5" s="2">
        <v>1944</v>
      </c>
      <c r="E5" s="7">
        <f>D5/Base!C128</f>
        <v>8.9159997248148236E-3</v>
      </c>
    </row>
    <row r="6" spans="1:5" x14ac:dyDescent="0.25">
      <c r="A6" s="2">
        <v>1977</v>
      </c>
      <c r="B6" s="52">
        <v>758.00099453008454</v>
      </c>
      <c r="C6" s="1">
        <f>B6*(236.707/Base!D129)</f>
        <v>2959.8796293659357</v>
      </c>
      <c r="D6" s="2">
        <v>2011</v>
      </c>
      <c r="E6" s="7">
        <f>D6/Base!C129</f>
        <v>9.1309895159349622E-3</v>
      </c>
    </row>
    <row r="7" spans="1:5" x14ac:dyDescent="0.25">
      <c r="A7" s="2">
        <v>1978</v>
      </c>
      <c r="B7" s="52">
        <v>813.99630216587423</v>
      </c>
      <c r="C7" s="1">
        <f>B7*(236.707/Base!D130)</f>
        <v>2954.4055480172565</v>
      </c>
      <c r="D7" s="2">
        <v>1893</v>
      </c>
      <c r="E7" s="7">
        <f>D7/Base!C130</f>
        <v>8.5046162140305949E-3</v>
      </c>
    </row>
    <row r="8" spans="1:5" x14ac:dyDescent="0.25">
      <c r="A8" s="2">
        <v>1979</v>
      </c>
      <c r="B8" s="52">
        <v>928.81721913017782</v>
      </c>
      <c r="C8" s="1">
        <f>B8*(236.707/Base!D131)</f>
        <v>3029.37344281592</v>
      </c>
      <c r="D8" s="2">
        <v>2537.875</v>
      </c>
      <c r="E8" s="7">
        <f>D8/Base!C131</f>
        <v>1.1276687920730489E-2</v>
      </c>
    </row>
    <row r="9" spans="1:5" x14ac:dyDescent="0.25">
      <c r="A9" s="2">
        <v>1980</v>
      </c>
      <c r="B9" s="52">
        <v>881.52767499331594</v>
      </c>
      <c r="C9" s="1">
        <f>B9*(236.707/Base!D132)</f>
        <v>2533.6230512904854</v>
      </c>
      <c r="D9" s="2">
        <v>2707.9319999999998</v>
      </c>
      <c r="E9" s="7">
        <f>D9/Base!C132</f>
        <v>1.1891185020594925E-2</v>
      </c>
    </row>
    <row r="10" spans="1:5" x14ac:dyDescent="0.25">
      <c r="A10" s="2">
        <v>1981</v>
      </c>
      <c r="B10" s="52">
        <v>848.89386639577481</v>
      </c>
      <c r="C10" s="1">
        <f>B10*(236.707/Base!D133)</f>
        <v>2210.8848945519949</v>
      </c>
      <c r="D10" s="2">
        <v>2709.076</v>
      </c>
      <c r="E10" s="7">
        <f>D10/Base!C133</f>
        <v>1.1780332744840541E-2</v>
      </c>
    </row>
    <row r="11" spans="1:5" x14ac:dyDescent="0.25">
      <c r="A11" s="2">
        <v>1982</v>
      </c>
      <c r="B11" s="52">
        <v>959.47709361148532</v>
      </c>
      <c r="C11" s="1">
        <f>B11*(236.707/Base!D134)</f>
        <v>2353.8082625598149</v>
      </c>
      <c r="D11" s="2">
        <v>2522.7460000000001</v>
      </c>
      <c r="E11" s="7">
        <f>D11/Base!C134</f>
        <v>1.0865100694264992E-2</v>
      </c>
    </row>
    <row r="12" spans="1:5" x14ac:dyDescent="0.25">
      <c r="A12" s="2">
        <v>1983</v>
      </c>
      <c r="B12" s="52">
        <v>1013.8283073073168</v>
      </c>
      <c r="C12" s="1">
        <f>B12*(236.707/Base!D135)</f>
        <v>2409.8773092930346</v>
      </c>
      <c r="D12" s="2">
        <v>2758.9059999999999</v>
      </c>
      <c r="E12" s="7">
        <f>D12/Base!C135</f>
        <v>1.1774748513702108E-2</v>
      </c>
    </row>
    <row r="13" spans="1:5" x14ac:dyDescent="0.25">
      <c r="A13" s="2">
        <v>1984</v>
      </c>
      <c r="B13" s="52">
        <v>1111.3534461796075</v>
      </c>
      <c r="C13" s="1">
        <f>B13*(236.707/Base!D136)</f>
        <v>2531.1818798154814</v>
      </c>
      <c r="D13" s="2">
        <v>2747.1</v>
      </c>
      <c r="E13" s="7">
        <f>D13/Base!C136</f>
        <v>1.1623115067612164E-2</v>
      </c>
    </row>
    <row r="14" spans="1:5" x14ac:dyDescent="0.25">
      <c r="A14" s="2">
        <v>1985</v>
      </c>
      <c r="B14" s="52">
        <v>1278.6187971589723</v>
      </c>
      <c r="C14" s="1">
        <f>B14*(236.707/Base!D137)</f>
        <v>2812.5795762583848</v>
      </c>
      <c r="D14" s="2">
        <v>2813.489</v>
      </c>
      <c r="E14" s="7">
        <f>D14/Base!C137</f>
        <v>1.1798281516023249E-2</v>
      </c>
    </row>
    <row r="15" spans="1:5" x14ac:dyDescent="0.25">
      <c r="A15" s="2">
        <v>1986</v>
      </c>
      <c r="B15" s="52">
        <v>1300.9954668290025</v>
      </c>
      <c r="C15" s="1">
        <f>B15*(236.707/Base!D138)</f>
        <v>2809.4116081171965</v>
      </c>
      <c r="D15" s="2">
        <v>2659.5070000000001</v>
      </c>
      <c r="E15" s="7">
        <f>D15/Base!C138</f>
        <v>1.1051302508612056E-2</v>
      </c>
    </row>
    <row r="16" spans="1:5" x14ac:dyDescent="0.25">
      <c r="A16" s="2">
        <v>1987</v>
      </c>
      <c r="B16" s="52">
        <v>1302.8867760963121</v>
      </c>
      <c r="C16" s="1">
        <f>B16*(236.707/Base!D139)</f>
        <v>2714.1228436414863</v>
      </c>
      <c r="D16" s="2">
        <v>2881.547</v>
      </c>
      <c r="E16" s="7">
        <f>D16/Base!C139</f>
        <v>1.1867790481211183E-2</v>
      </c>
    </row>
    <row r="17" spans="1:5" x14ac:dyDescent="0.25">
      <c r="A17" s="2">
        <v>1988</v>
      </c>
      <c r="B17" s="52">
        <v>1399.4036959171256</v>
      </c>
      <c r="C17" s="1">
        <f>B17*(236.707/Base!D140)</f>
        <v>2799.8119164434502</v>
      </c>
      <c r="D17" s="2">
        <v>3198.2860000000001</v>
      </c>
      <c r="E17" s="7">
        <f>D17/Base!C140</f>
        <v>1.3053109733451418E-2</v>
      </c>
    </row>
    <row r="18" spans="1:5" x14ac:dyDescent="0.25">
      <c r="A18" s="2">
        <v>1989</v>
      </c>
      <c r="B18" s="52">
        <v>1438.1779250852835</v>
      </c>
      <c r="C18" s="1">
        <f>B18*(236.707/Base!D141)</f>
        <v>2745.451324392056</v>
      </c>
      <c r="D18" s="2">
        <v>3322.1509999999998</v>
      </c>
      <c r="E18" s="7">
        <f>D18/Base!C141</f>
        <v>1.3431406716206708E-2</v>
      </c>
    </row>
    <row r="19" spans="1:5" x14ac:dyDescent="0.25">
      <c r="A19" s="2">
        <v>1990</v>
      </c>
      <c r="B19" s="52">
        <v>1449.4761836930695</v>
      </c>
      <c r="C19" s="1">
        <f>B19*(236.707/Base!D142)</f>
        <v>2625.3933856690255</v>
      </c>
      <c r="D19" s="2">
        <v>3404.81</v>
      </c>
      <c r="E19" s="7">
        <f>D19/Base!C142</f>
        <v>1.3620711036791973E-2</v>
      </c>
    </row>
    <row r="20" spans="1:5" x14ac:dyDescent="0.25">
      <c r="A20" s="2">
        <v>1991</v>
      </c>
      <c r="B20" s="52">
        <v>1529.9394989210903</v>
      </c>
      <c r="C20" s="1">
        <f>B20*(236.707/Base!D143)</f>
        <v>2658.8598969272739</v>
      </c>
      <c r="D20" s="2">
        <v>3786.23</v>
      </c>
      <c r="E20" s="7">
        <f>D20/Base!C143</f>
        <v>1.498517800249342E-2</v>
      </c>
    </row>
    <row r="21" spans="1:5" x14ac:dyDescent="0.25">
      <c r="A21" s="2">
        <v>1992</v>
      </c>
      <c r="B21" s="52">
        <v>1543.1866368319197</v>
      </c>
      <c r="C21" s="1">
        <f>B21*(236.707/Base!D144)</f>
        <v>2603.5090223729385</v>
      </c>
      <c r="D21" s="2">
        <v>4002.0450000000001</v>
      </c>
      <c r="E21" s="7">
        <f>D21/Base!C144</f>
        <v>1.5669100661681219E-2</v>
      </c>
    </row>
    <row r="22" spans="1:5" x14ac:dyDescent="0.25">
      <c r="A22" s="2">
        <v>1993</v>
      </c>
      <c r="B22" s="52">
        <v>1505.5757660074421</v>
      </c>
      <c r="C22" s="1">
        <f>B22*(236.707/Base!D145)</f>
        <v>2466.2271402537767</v>
      </c>
      <c r="D22" s="2">
        <v>3755.6750000000002</v>
      </c>
      <c r="E22" s="7">
        <f>D22/Base!C145</f>
        <v>1.4550168720628857E-2</v>
      </c>
    </row>
    <row r="23" spans="1:5" x14ac:dyDescent="0.25">
      <c r="A23" s="2">
        <v>1994</v>
      </c>
      <c r="B23" s="52">
        <v>1501.9113075028972</v>
      </c>
      <c r="C23" s="1">
        <f>B23*(236.707/Base!D146)</f>
        <v>2398.8019186657957</v>
      </c>
      <c r="D23" s="2">
        <v>3674.9670000000001</v>
      </c>
      <c r="E23" s="7">
        <f>D23/Base!C146</f>
        <v>1.409994359971915E-2</v>
      </c>
    </row>
    <row r="24" spans="1:5" x14ac:dyDescent="0.25">
      <c r="A24" s="2">
        <v>1995</v>
      </c>
      <c r="B24" s="52">
        <v>1514.9443203303817</v>
      </c>
      <c r="C24" s="1">
        <f>B24*(236.707/Base!D147)</f>
        <v>2352.9354252695148</v>
      </c>
      <c r="D24" s="2">
        <v>3611.8209999999999</v>
      </c>
      <c r="E24" s="7">
        <f>D24/Base!C147</f>
        <v>1.3728879208763808E-2</v>
      </c>
    </row>
    <row r="25" spans="1:5" x14ac:dyDescent="0.25">
      <c r="A25" s="2">
        <v>1996</v>
      </c>
      <c r="B25" s="52">
        <v>1576.8080915438281</v>
      </c>
      <c r="C25" s="1">
        <f>B25*(236.707/Base!D148)</f>
        <v>2378.8496681011147</v>
      </c>
      <c r="D25" s="2">
        <v>3665.654</v>
      </c>
      <c r="E25" s="7">
        <f>D25/Base!C148</f>
        <v>1.3806502399228631E-2</v>
      </c>
    </row>
    <row r="26" spans="1:5" x14ac:dyDescent="0.25">
      <c r="A26" s="2">
        <v>1997</v>
      </c>
      <c r="B26" s="52">
        <v>1696.0671325894964</v>
      </c>
      <c r="C26" s="1">
        <f>B26*(236.707/Base!D149)</f>
        <v>2501.3767149773325</v>
      </c>
      <c r="D26" s="2">
        <v>3732.8069999999998</v>
      </c>
      <c r="E26" s="7">
        <f>D26/Base!C149</f>
        <v>1.3925890139079567E-2</v>
      </c>
    </row>
    <row r="27" spans="1:5" x14ac:dyDescent="0.25">
      <c r="A27" s="2">
        <v>1998</v>
      </c>
      <c r="B27" s="52">
        <v>1876.1203080011828</v>
      </c>
      <c r="C27" s="1">
        <f>B27*(236.707/Base!D150)</f>
        <v>2724.4834953744535</v>
      </c>
      <c r="D27" s="2">
        <v>3855.18</v>
      </c>
      <c r="E27" s="7">
        <f>D27/Base!C150</f>
        <v>1.4251577581522241E-2</v>
      </c>
    </row>
    <row r="28" spans="1:5" x14ac:dyDescent="0.25">
      <c r="A28" s="2">
        <v>1999</v>
      </c>
      <c r="B28" s="52">
        <v>1915.2645902580166</v>
      </c>
      <c r="C28" s="1">
        <f>B28*(236.707/Base!D151)</f>
        <v>2721.2277032785373</v>
      </c>
      <c r="D28" s="2">
        <v>3763.71</v>
      </c>
      <c r="E28" s="7">
        <f>D28/Base!C151</f>
        <v>1.3789261572844345E-2</v>
      </c>
    </row>
    <row r="29" spans="1:5" x14ac:dyDescent="0.25">
      <c r="A29" s="2">
        <v>2000</v>
      </c>
      <c r="B29" s="52">
        <v>2040.3746349789828</v>
      </c>
      <c r="C29" s="1">
        <f>B29*(236.707/Base!D152)</f>
        <v>2804.7094002437289</v>
      </c>
      <c r="D29" s="2">
        <v>3899.433</v>
      </c>
      <c r="E29" s="7">
        <f>D29/Base!C152</f>
        <v>1.4160600932556687E-2</v>
      </c>
    </row>
    <row r="30" spans="1:5" x14ac:dyDescent="0.25">
      <c r="A30" s="2">
        <v>2001</v>
      </c>
      <c r="B30" s="52">
        <v>2297.9429604004167</v>
      </c>
      <c r="C30" s="1">
        <f>B30*(236.707/Base!D153)</f>
        <v>3071.3675004376137</v>
      </c>
      <c r="D30" s="62">
        <v>4340.8789999999999</v>
      </c>
      <c r="E30" s="7">
        <f>D30/Base!C153</f>
        <v>1.5384350125105436E-2</v>
      </c>
    </row>
    <row r="31" spans="1:5" x14ac:dyDescent="0.25">
      <c r="A31" s="2">
        <v>2002</v>
      </c>
      <c r="B31" s="52">
        <v>2436.2320109607458</v>
      </c>
      <c r="C31" s="1">
        <f>B31*(236.707/Base!D154)</f>
        <v>3205.5206815924694</v>
      </c>
      <c r="D31" s="62">
        <v>4778.5069999999996</v>
      </c>
      <c r="E31" s="7">
        <f>D31/Base!C154</f>
        <v>1.6768574015328035E-2</v>
      </c>
    </row>
    <row r="32" spans="1:5" x14ac:dyDescent="0.25">
      <c r="A32" s="2">
        <v>2003</v>
      </c>
      <c r="B32" s="52">
        <v>2472.5277027292582</v>
      </c>
      <c r="C32" s="1">
        <f>B32*(236.707/Base!D155)</f>
        <v>3180.7859507061657</v>
      </c>
      <c r="D32" s="68">
        <v>5139.6379999999999</v>
      </c>
      <c r="E32" s="7">
        <f>D32/Base!C155</f>
        <v>1.7716352931849283E-2</v>
      </c>
    </row>
    <row r="33" spans="1:5" x14ac:dyDescent="0.25">
      <c r="A33" s="2">
        <v>2004</v>
      </c>
      <c r="B33" s="52">
        <v>2477.1791901677952</v>
      </c>
      <c r="C33" s="1">
        <f>B33*(236.707/Base!D156)</f>
        <v>3104.1061649923149</v>
      </c>
      <c r="D33" s="2">
        <v>5308.433</v>
      </c>
      <c r="E33" s="7">
        <f>D33/Base!C156</f>
        <v>1.81295845357832E-2</v>
      </c>
    </row>
    <row r="34" spans="1:5" x14ac:dyDescent="0.25">
      <c r="A34" s="2">
        <v>2005</v>
      </c>
      <c r="B34" s="52">
        <v>2456.1105960376385</v>
      </c>
      <c r="C34" s="1">
        <f>B34*(236.707/Base!D157)</f>
        <v>2976.8488011074305</v>
      </c>
      <c r="D34" s="2">
        <v>5167.9790000000003</v>
      </c>
      <c r="E34" s="7">
        <f>D34/Base!C157</f>
        <v>1.748798373015336E-2</v>
      </c>
    </row>
    <row r="35" spans="1:5" x14ac:dyDescent="0.25">
      <c r="A35" s="2">
        <v>2006</v>
      </c>
      <c r="B35" s="52">
        <v>2481.5910943339532</v>
      </c>
      <c r="C35" s="1">
        <f>B35*(236.707/Base!D158)</f>
        <v>2913.7399958656106</v>
      </c>
      <c r="D35" s="2">
        <v>5164.9589999999998</v>
      </c>
      <c r="E35" s="7">
        <f>D35/Base!C158</f>
        <v>1.7310062035196846E-2</v>
      </c>
    </row>
    <row r="36" spans="1:5" x14ac:dyDescent="0.25">
      <c r="A36" s="2">
        <v>2007</v>
      </c>
      <c r="B36" s="52">
        <v>2647.7770902306793</v>
      </c>
      <c r="C36" s="1">
        <f>B36*(236.707/Base!D159)</f>
        <v>3022.7709373751259</v>
      </c>
      <c r="D36" s="2">
        <v>5542.893</v>
      </c>
      <c r="E36" s="7">
        <f>D36/Base!C159</f>
        <v>1.8400805361997934E-2</v>
      </c>
    </row>
    <row r="37" spans="1:5" x14ac:dyDescent="0.25">
      <c r="A37" s="2">
        <v>2008</v>
      </c>
      <c r="B37" s="52">
        <v>2970.8989517196574</v>
      </c>
      <c r="C37" s="1">
        <f>B37*(236.707/Base!D160)</f>
        <v>3266.2460725800615</v>
      </c>
      <c r="D37" s="2">
        <v>6156.75</v>
      </c>
      <c r="E37" s="7">
        <f>D37/Base!C160</f>
        <v>2.0246273344009892E-2</v>
      </c>
    </row>
    <row r="38" spans="1:5" x14ac:dyDescent="0.25">
      <c r="A38" s="2">
        <v>2009</v>
      </c>
      <c r="B38" s="52">
        <v>3705.504237941474</v>
      </c>
      <c r="C38" s="1">
        <f>B38*(236.707/Base!D161)</f>
        <v>4088.4266660315584</v>
      </c>
      <c r="D38" s="2">
        <v>8094.0240000000003</v>
      </c>
      <c r="E38" s="7">
        <f>D38/Base!C161</f>
        <v>2.638458002875109E-2</v>
      </c>
    </row>
    <row r="39" spans="1:5" x14ac:dyDescent="0.25">
      <c r="A39" s="2">
        <v>2010</v>
      </c>
      <c r="B39" s="52">
        <v>3832.8352476957498</v>
      </c>
      <c r="C39" s="1">
        <f>B39*(236.707/Base!D162)</f>
        <v>4160.6694288454237</v>
      </c>
      <c r="D39" s="2">
        <v>9308.2340000000004</v>
      </c>
      <c r="E39" s="7">
        <f>D39/Base!C162</f>
        <v>3.0089749764828724E-2</v>
      </c>
    </row>
    <row r="40" spans="1:5" x14ac:dyDescent="0.25">
      <c r="A40" s="2">
        <v>2011</v>
      </c>
      <c r="B40" s="52">
        <v>3555.0357656541973</v>
      </c>
      <c r="C40" s="1">
        <f>B40*(236.707/Base!D163)</f>
        <v>3741.0224593365674</v>
      </c>
      <c r="D40" s="2">
        <v>9444.3680000000004</v>
      </c>
      <c r="E40" s="7">
        <f>D40/Base!C163</f>
        <v>3.0310046471026215E-2</v>
      </c>
    </row>
    <row r="41" spans="1:5" x14ac:dyDescent="0.25">
      <c r="A41" s="2">
        <v>2012</v>
      </c>
      <c r="B41" s="52">
        <v>3578.7434634863289</v>
      </c>
      <c r="C41" s="1">
        <f>B41*(236.707/Base!D164)</f>
        <v>3689.6157086485646</v>
      </c>
      <c r="D41" s="2">
        <v>8958.7129999999997</v>
      </c>
      <c r="E41" s="7">
        <f>D41/Base!C164</f>
        <v>2.8538749466414368E-2</v>
      </c>
    </row>
    <row r="42" spans="1:5" x14ac:dyDescent="0.25">
      <c r="A42" s="2">
        <v>2013</v>
      </c>
      <c r="B42" s="52">
        <v>3633.6182510138638</v>
      </c>
      <c r="C42" s="1">
        <f>B42*(236.707/Base!D165)</f>
        <v>3692.1100260680664</v>
      </c>
      <c r="D42" s="2">
        <v>8662.6530000000002</v>
      </c>
      <c r="E42" s="7">
        <f>D42/Base!C165</f>
        <v>2.7450677723159667E-2</v>
      </c>
    </row>
    <row r="43" spans="1:5" x14ac:dyDescent="0.25">
      <c r="A43" s="2">
        <v>2014</v>
      </c>
    </row>
    <row r="44" spans="1:5" x14ac:dyDescent="0.25">
      <c r="A44" s="2">
        <v>2015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08"/>
  <sheetViews>
    <sheetView zoomScale="80" zoomScaleNormal="80" workbookViewId="0">
      <pane ySplit="1" topLeftCell="A2" activePane="bottomLeft" state="frozen"/>
      <selection sqref="A1:XFD1048576"/>
      <selection pane="bottomLeft" activeCell="G9" sqref="G9"/>
    </sheetView>
  </sheetViews>
  <sheetFormatPr defaultColWidth="9.140625" defaultRowHeight="15" x14ac:dyDescent="0.25"/>
  <cols>
    <col min="1" max="1" width="5.85546875" style="45" customWidth="1"/>
    <col min="2" max="2" width="22.7109375" style="45" bestFit="1" customWidth="1"/>
    <col min="3" max="3" width="29.42578125" style="45" bestFit="1" customWidth="1"/>
    <col min="4" max="5" width="29.42578125" style="45" customWidth="1"/>
    <col min="6" max="6" width="32.5703125" style="45" customWidth="1"/>
    <col min="7" max="7" width="32.85546875" style="45" customWidth="1"/>
    <col min="8" max="8" width="26" style="45" customWidth="1"/>
    <col min="9" max="9" width="32.85546875" style="45" bestFit="1" customWidth="1"/>
    <col min="10" max="10" width="37" style="45" bestFit="1" customWidth="1"/>
    <col min="11" max="11" width="36.85546875" style="45" bestFit="1" customWidth="1"/>
    <col min="12" max="12" width="37.140625" style="45" bestFit="1" customWidth="1"/>
    <col min="13" max="13" width="39.7109375" style="45" bestFit="1" customWidth="1"/>
    <col min="14" max="14" width="39.7109375" style="45" customWidth="1"/>
    <col min="15" max="15" width="32.85546875" style="45" bestFit="1" customWidth="1"/>
    <col min="16" max="16" width="26" style="45" bestFit="1" customWidth="1"/>
    <col min="17" max="17" width="36.85546875" style="45" bestFit="1" customWidth="1"/>
    <col min="18" max="18" width="37.140625" style="45" bestFit="1" customWidth="1"/>
    <col min="19" max="19" width="39.7109375" style="45" bestFit="1" customWidth="1"/>
    <col min="20" max="16384" width="9.140625" style="45"/>
  </cols>
  <sheetData>
    <row r="1" spans="1:15" x14ac:dyDescent="0.25">
      <c r="A1" s="45" t="s">
        <v>117</v>
      </c>
      <c r="B1" s="45" t="s">
        <v>108</v>
      </c>
      <c r="C1" s="45" t="s">
        <v>56</v>
      </c>
      <c r="D1" s="35" t="s">
        <v>168</v>
      </c>
      <c r="E1" s="35" t="s">
        <v>169</v>
      </c>
      <c r="F1" s="35" t="s">
        <v>60</v>
      </c>
      <c r="G1" s="35" t="s">
        <v>58</v>
      </c>
      <c r="H1" s="35" t="s">
        <v>246</v>
      </c>
      <c r="I1" s="35" t="s">
        <v>170</v>
      </c>
      <c r="J1" s="35" t="s">
        <v>57</v>
      </c>
      <c r="K1" s="35" t="s">
        <v>59</v>
      </c>
      <c r="L1" s="35" t="s">
        <v>61</v>
      </c>
      <c r="M1" s="35" t="s">
        <v>247</v>
      </c>
      <c r="N1" s="35" t="s">
        <v>172</v>
      </c>
      <c r="O1" s="35" t="s">
        <v>171</v>
      </c>
    </row>
    <row r="2" spans="1:15" x14ac:dyDescent="0.25">
      <c r="A2" s="45">
        <v>1865</v>
      </c>
      <c r="B2" s="73">
        <v>1908</v>
      </c>
      <c r="C2" s="74">
        <f>B2/Base!C17</f>
        <v>5.3443881123778042E-2</v>
      </c>
      <c r="O2" s="75"/>
    </row>
    <row r="3" spans="1:15" x14ac:dyDescent="0.25">
      <c r="A3" s="45">
        <v>1866</v>
      </c>
      <c r="C3" s="74"/>
      <c r="N3" s="75">
        <v>127</v>
      </c>
      <c r="O3" s="74">
        <f>N3/Base!C18</f>
        <v>3.4758333789479444E-3</v>
      </c>
    </row>
    <row r="4" spans="1:15" x14ac:dyDescent="0.25">
      <c r="A4" s="45">
        <v>1867</v>
      </c>
      <c r="C4" s="74"/>
      <c r="N4" s="75">
        <v>155</v>
      </c>
      <c r="O4" s="74">
        <f>N4/Base!C19</f>
        <v>4.1470462328767124E-3</v>
      </c>
    </row>
    <row r="5" spans="1:15" x14ac:dyDescent="0.25">
      <c r="A5" s="45">
        <v>1868</v>
      </c>
      <c r="C5" s="74"/>
      <c r="N5" s="75">
        <v>170</v>
      </c>
      <c r="O5" s="74">
        <f>N5/Base!C20</f>
        <v>4.4487478083374771E-3</v>
      </c>
    </row>
    <row r="6" spans="1:15" x14ac:dyDescent="0.25">
      <c r="A6" s="45">
        <v>1869</v>
      </c>
      <c r="C6" s="74"/>
      <c r="N6" s="75">
        <v>188</v>
      </c>
      <c r="O6" s="74">
        <f>N6/Base!C21</f>
        <v>4.8142173055747608E-3</v>
      </c>
    </row>
    <row r="7" spans="1:15" x14ac:dyDescent="0.25">
      <c r="A7" s="45">
        <v>1870</v>
      </c>
      <c r="B7" s="73">
        <v>1802</v>
      </c>
      <c r="C7" s="74">
        <f>B7/Base!C22</f>
        <v>4.5157248465104625E-2</v>
      </c>
      <c r="N7" s="75">
        <v>199</v>
      </c>
      <c r="O7" s="74">
        <f>N7/Base!C22</f>
        <v>4.9868437539155493E-3</v>
      </c>
    </row>
    <row r="8" spans="1:15" x14ac:dyDescent="0.25">
      <c r="A8" s="45">
        <v>1871</v>
      </c>
      <c r="C8" s="74"/>
      <c r="N8" s="75">
        <v>207</v>
      </c>
      <c r="O8" s="74">
        <f>N8/Base!C23</f>
        <v>5.0564267917338418E-3</v>
      </c>
    </row>
    <row r="9" spans="1:15" x14ac:dyDescent="0.25">
      <c r="A9" s="45">
        <v>1872</v>
      </c>
      <c r="C9" s="74"/>
      <c r="N9" s="75">
        <v>232</v>
      </c>
      <c r="O9" s="74">
        <f>N9/Base!C24</f>
        <v>5.5274945201562948E-3</v>
      </c>
    </row>
    <row r="10" spans="1:15" x14ac:dyDescent="0.25">
      <c r="A10" s="45">
        <v>1873</v>
      </c>
      <c r="C10" s="74"/>
      <c r="N10" s="75">
        <v>238</v>
      </c>
      <c r="O10" s="74">
        <f>N10/Base!C25</f>
        <v>5.5341115193228855E-3</v>
      </c>
    </row>
    <row r="11" spans="1:15" x14ac:dyDescent="0.25">
      <c r="A11" s="45">
        <v>1874</v>
      </c>
      <c r="C11" s="74"/>
      <c r="N11" s="75">
        <v>236</v>
      </c>
      <c r="O11" s="74">
        <f>N11/Base!C26</f>
        <v>5.3587647593097186E-3</v>
      </c>
    </row>
    <row r="12" spans="1:15" x14ac:dyDescent="0.25">
      <c r="A12" s="45">
        <v>1875</v>
      </c>
      <c r="B12" s="73">
        <v>1698</v>
      </c>
      <c r="C12" s="74">
        <f>B12/Base!C27</f>
        <v>3.7672220619883304E-2</v>
      </c>
      <c r="N12" s="75">
        <v>235</v>
      </c>
      <c r="O12" s="74">
        <f>N12/Base!C27</f>
        <v>5.2137643378519288E-3</v>
      </c>
    </row>
    <row r="13" spans="1:15" x14ac:dyDescent="0.25">
      <c r="A13" s="45">
        <v>1876</v>
      </c>
      <c r="N13" s="75">
        <v>232</v>
      </c>
      <c r="O13" s="74">
        <f>N13/Base!C28</f>
        <v>5.0317739171926168E-3</v>
      </c>
    </row>
    <row r="14" spans="1:15" x14ac:dyDescent="0.25">
      <c r="A14" s="45">
        <v>1877</v>
      </c>
      <c r="N14" s="75">
        <v>232</v>
      </c>
      <c r="O14" s="74">
        <f>N14/Base!C29</f>
        <v>4.9214059947816123E-3</v>
      </c>
    </row>
    <row r="15" spans="1:15" x14ac:dyDescent="0.25">
      <c r="A15" s="45">
        <v>1878</v>
      </c>
      <c r="N15" s="75">
        <v>224</v>
      </c>
      <c r="O15" s="74">
        <f>N15/Base!C30</f>
        <v>4.6498111014240048E-3</v>
      </c>
    </row>
    <row r="16" spans="1:15" x14ac:dyDescent="0.25">
      <c r="A16" s="45">
        <v>1879</v>
      </c>
      <c r="N16" s="75">
        <v>243</v>
      </c>
      <c r="O16" s="74">
        <f>N16/Base!C31</f>
        <v>4.9382214274101771E-3</v>
      </c>
    </row>
    <row r="17" spans="1:15" x14ac:dyDescent="0.25">
      <c r="A17" s="45">
        <v>1880</v>
      </c>
      <c r="B17" s="76">
        <v>1593</v>
      </c>
      <c r="C17" s="51">
        <f>B17/Base!C32</f>
        <v>3.1693923839083205E-2</v>
      </c>
      <c r="N17" s="75">
        <v>251</v>
      </c>
      <c r="O17" s="74">
        <f>N17/Base!C32</f>
        <v>4.993832318650273E-3</v>
      </c>
    </row>
    <row r="18" spans="1:15" x14ac:dyDescent="0.25">
      <c r="A18" s="45">
        <v>1881</v>
      </c>
      <c r="C18" s="51"/>
      <c r="N18" s="75">
        <v>269</v>
      </c>
      <c r="O18" s="74">
        <f>N18/Base!C33</f>
        <v>5.2190446626052536E-3</v>
      </c>
    </row>
    <row r="19" spans="1:15" x14ac:dyDescent="0.25">
      <c r="A19" s="45">
        <v>1882</v>
      </c>
      <c r="C19" s="51"/>
      <c r="N19" s="75">
        <v>286</v>
      </c>
      <c r="O19" s="74">
        <f>N19/Base!C34</f>
        <v>5.4145131671115652E-3</v>
      </c>
    </row>
    <row r="20" spans="1:15" x14ac:dyDescent="0.25">
      <c r="A20" s="45">
        <v>1883</v>
      </c>
      <c r="C20" s="51"/>
      <c r="N20" s="75">
        <v>304</v>
      </c>
      <c r="O20" s="74">
        <f>N20/Base!C35</f>
        <v>5.6192236598890943E-3</v>
      </c>
    </row>
    <row r="21" spans="1:15" x14ac:dyDescent="0.25">
      <c r="A21" s="45">
        <v>1884</v>
      </c>
      <c r="C21" s="51"/>
      <c r="N21" s="75">
        <v>323</v>
      </c>
      <c r="O21" s="74">
        <f>N21/Base!C36</f>
        <v>5.8325357987684861E-3</v>
      </c>
    </row>
    <row r="22" spans="1:15" x14ac:dyDescent="0.25">
      <c r="A22" s="45">
        <v>1885</v>
      </c>
      <c r="B22" s="76">
        <v>1475</v>
      </c>
      <c r="C22" s="51">
        <f>B22/Base!C37</f>
        <v>2.6033393342511209E-2</v>
      </c>
      <c r="N22" s="75">
        <v>345</v>
      </c>
      <c r="O22" s="74">
        <f>N22/Base!C37</f>
        <v>6.0891665784178753E-3</v>
      </c>
    </row>
    <row r="23" spans="1:15" x14ac:dyDescent="0.25">
      <c r="A23" s="45">
        <v>1886</v>
      </c>
      <c r="C23" s="51"/>
      <c r="N23" s="75">
        <v>366</v>
      </c>
      <c r="O23" s="74">
        <f>N23/Base!C38</f>
        <v>6.31709758707584E-3</v>
      </c>
    </row>
    <row r="24" spans="1:15" x14ac:dyDescent="0.25">
      <c r="A24" s="45">
        <v>1887</v>
      </c>
      <c r="C24" s="51"/>
      <c r="N24" s="75">
        <v>406</v>
      </c>
      <c r="O24" s="74">
        <f>N24/Base!C39</f>
        <v>6.8561392843271354E-3</v>
      </c>
    </row>
    <row r="25" spans="1:15" x14ac:dyDescent="0.25">
      <c r="A25" s="45">
        <v>1888</v>
      </c>
      <c r="C25" s="51"/>
      <c r="N25" s="75">
        <v>453</v>
      </c>
      <c r="O25" s="74">
        <f>N25/Base!C40</f>
        <v>7.4880983866701927E-3</v>
      </c>
    </row>
    <row r="26" spans="1:15" x14ac:dyDescent="0.25">
      <c r="A26" s="45">
        <v>1889</v>
      </c>
      <c r="C26" s="51"/>
      <c r="N26" s="75">
        <v>490</v>
      </c>
      <c r="O26" s="74">
        <f>N26/Base!C41</f>
        <v>7.9320113314447598E-3</v>
      </c>
    </row>
    <row r="27" spans="1:15" x14ac:dyDescent="0.25">
      <c r="A27" s="45">
        <v>1890</v>
      </c>
      <c r="B27" s="76">
        <v>1341</v>
      </c>
      <c r="C27" s="51">
        <f>B27/Base!C42</f>
        <v>2.1266810454199443E-2</v>
      </c>
      <c r="N27" s="45">
        <v>538</v>
      </c>
      <c r="O27" s="74">
        <f>N27/Base!C42</f>
        <v>8.5320984521694999E-3</v>
      </c>
    </row>
    <row r="28" spans="1:15" x14ac:dyDescent="0.25">
      <c r="A28" s="45">
        <v>1891</v>
      </c>
      <c r="C28" s="51"/>
      <c r="N28" s="45">
        <v>537</v>
      </c>
      <c r="O28" s="74">
        <f>N28/Base!C43</f>
        <v>8.3435620950575665E-3</v>
      </c>
    </row>
    <row r="29" spans="1:15" x14ac:dyDescent="0.25">
      <c r="A29" s="45">
        <v>1892</v>
      </c>
      <c r="C29" s="51"/>
      <c r="N29" s="45">
        <v>703</v>
      </c>
      <c r="O29" s="74">
        <f>N29/Base!C44</f>
        <v>1.0705692443578108E-2</v>
      </c>
    </row>
    <row r="30" spans="1:15" x14ac:dyDescent="0.25">
      <c r="A30" s="45">
        <v>1893</v>
      </c>
      <c r="C30" s="51"/>
      <c r="N30" s="45">
        <v>760</v>
      </c>
      <c r="O30" s="74">
        <f>N30/Base!C45</f>
        <v>1.134836493952516E-2</v>
      </c>
    </row>
    <row r="31" spans="1:15" x14ac:dyDescent="0.25">
      <c r="A31" s="45">
        <v>1894</v>
      </c>
      <c r="C31" s="51"/>
      <c r="N31" s="45">
        <v>754</v>
      </c>
      <c r="O31" s="74">
        <f>N31/Base!C46</f>
        <v>1.1043573782497254E-2</v>
      </c>
    </row>
    <row r="32" spans="1:15" x14ac:dyDescent="0.25">
      <c r="A32" s="45">
        <v>1895</v>
      </c>
      <c r="B32" s="76">
        <v>1187</v>
      </c>
      <c r="C32" s="51">
        <f>B32/Base!C47</f>
        <v>1.7059499856280542E-2</v>
      </c>
      <c r="N32" s="45">
        <v>751</v>
      </c>
      <c r="O32" s="74">
        <f>N32/Base!C47</f>
        <v>1.0793331417073872E-2</v>
      </c>
    </row>
    <row r="33" spans="1:15" x14ac:dyDescent="0.25">
      <c r="A33" s="45">
        <v>1896</v>
      </c>
      <c r="C33" s="51"/>
      <c r="N33" s="45">
        <v>749</v>
      </c>
      <c r="O33" s="74">
        <f>N33/Base!C48</f>
        <v>1.0566410383014741E-2</v>
      </c>
    </row>
    <row r="34" spans="1:15" x14ac:dyDescent="0.25">
      <c r="A34" s="45">
        <v>1897</v>
      </c>
      <c r="C34" s="51"/>
      <c r="N34" s="45">
        <v>747</v>
      </c>
      <c r="O34" s="74">
        <f>N34/Base!C49</f>
        <v>1.0347836928063833E-2</v>
      </c>
    </row>
    <row r="35" spans="1:15" x14ac:dyDescent="0.25">
      <c r="A35" s="45">
        <v>1898</v>
      </c>
      <c r="C35" s="51"/>
      <c r="N35" s="45">
        <v>759</v>
      </c>
      <c r="O35" s="74">
        <f>N35/Base!C50</f>
        <v>1.0327514185024424E-2</v>
      </c>
    </row>
    <row r="36" spans="1:15" x14ac:dyDescent="0.25">
      <c r="A36" s="45">
        <v>1899</v>
      </c>
      <c r="C36" s="51"/>
      <c r="N36" s="45">
        <v>754</v>
      </c>
      <c r="O36" s="74">
        <f>N36/Base!C51</f>
        <v>1.0080348667762938E-2</v>
      </c>
    </row>
    <row r="37" spans="1:15" x14ac:dyDescent="0.25">
      <c r="A37" s="45">
        <v>1900</v>
      </c>
      <c r="B37" s="76">
        <v>1224</v>
      </c>
      <c r="C37" s="51">
        <f>B37/Base!C52</f>
        <v>1.6085368097353274E-2</v>
      </c>
      <c r="N37" s="45">
        <v>753</v>
      </c>
      <c r="O37" s="74">
        <f>N37/Base!C52</f>
        <v>9.8956553736168421E-3</v>
      </c>
    </row>
    <row r="38" spans="1:15" x14ac:dyDescent="0.25">
      <c r="A38" s="45">
        <v>1901</v>
      </c>
      <c r="C38" s="51"/>
      <c r="N38" s="45">
        <v>749</v>
      </c>
      <c r="O38" s="74">
        <f>N38/Base!C53</f>
        <v>9.6540523819344196E-3</v>
      </c>
    </row>
    <row r="39" spans="1:15" x14ac:dyDescent="0.25">
      <c r="A39" s="45">
        <v>1902</v>
      </c>
      <c r="C39" s="51"/>
      <c r="N39" s="45">
        <v>739</v>
      </c>
      <c r="O39" s="74">
        <f>N39/Base!C54</f>
        <v>9.3351692078369949E-3</v>
      </c>
    </row>
    <row r="40" spans="1:15" x14ac:dyDescent="0.25">
      <c r="A40" s="45">
        <v>1903</v>
      </c>
      <c r="C40" s="51"/>
      <c r="N40" s="45">
        <v>729</v>
      </c>
      <c r="O40" s="74">
        <f>N40/Base!C55</f>
        <v>9.0410755035221745E-3</v>
      </c>
    </row>
    <row r="41" spans="1:15" x14ac:dyDescent="0.25">
      <c r="A41" s="45">
        <v>1904</v>
      </c>
      <c r="C41" s="51"/>
      <c r="D41" s="45">
        <v>711</v>
      </c>
      <c r="E41" s="77">
        <f>D41/Base!C56</f>
        <v>8.6532142248618646E-3</v>
      </c>
      <c r="F41" s="78">
        <v>104000</v>
      </c>
      <c r="G41" s="79">
        <v>146.27285513361463</v>
      </c>
      <c r="H41" s="78">
        <f>G41*(236.707/Base!D56)</f>
        <v>3870.1004887153799</v>
      </c>
      <c r="I41" s="45">
        <v>10</v>
      </c>
      <c r="J41" s="77">
        <f>I41/Base!C56</f>
        <v>1.2170484141859163E-4</v>
      </c>
      <c r="K41" s="80">
        <v>2000</v>
      </c>
      <c r="L41" s="81">
        <v>200</v>
      </c>
      <c r="M41" s="78">
        <f>L41*(236.707/Base!D56)</f>
        <v>5291.6181682242986</v>
      </c>
      <c r="N41" s="45">
        <f t="shared" ref="N41:N66" si="0">D41+I41</f>
        <v>721</v>
      </c>
      <c r="O41" s="74">
        <f>N41/Base!C56</f>
        <v>8.7749190662804559E-3</v>
      </c>
    </row>
    <row r="42" spans="1:15" x14ac:dyDescent="0.25">
      <c r="A42" s="45">
        <v>1905</v>
      </c>
      <c r="B42" s="76">
        <v>1192</v>
      </c>
      <c r="C42" s="51">
        <f>B42/Base!C57</f>
        <v>1.4220610340960607E-2</v>
      </c>
      <c r="D42" s="45">
        <v>708</v>
      </c>
      <c r="E42" s="77">
        <f>D42/Base!C57</f>
        <v>8.4464699005034477E-3</v>
      </c>
      <c r="F42" s="78">
        <v>104000</v>
      </c>
      <c r="G42" s="79">
        <v>146.89265536723164</v>
      </c>
      <c r="H42" s="78">
        <f>G42*(236.707/Base!D57)</f>
        <v>3923.1643065771241</v>
      </c>
      <c r="I42" s="45">
        <v>10</v>
      </c>
      <c r="J42" s="77">
        <f>I42/Base!C57</f>
        <v>1.1930042232349502E-4</v>
      </c>
      <c r="K42" s="80">
        <v>2000</v>
      </c>
      <c r="L42" s="81">
        <v>200</v>
      </c>
      <c r="M42" s="78">
        <f>L42*(236.707/Base!D57)</f>
        <v>5341.5390943396224</v>
      </c>
      <c r="N42" s="45">
        <f t="shared" si="0"/>
        <v>718</v>
      </c>
      <c r="O42" s="74">
        <f>N42/Base!C57</f>
        <v>8.5657703228269426E-3</v>
      </c>
    </row>
    <row r="43" spans="1:15" x14ac:dyDescent="0.25">
      <c r="A43" s="45">
        <v>1906</v>
      </c>
      <c r="C43" s="51"/>
      <c r="D43" s="45">
        <v>691</v>
      </c>
      <c r="E43" s="77">
        <f>D43/Base!C58</f>
        <v>8.0866003510825044E-3</v>
      </c>
      <c r="F43" s="78">
        <v>103000</v>
      </c>
      <c r="G43" s="79">
        <v>149.05933429811867</v>
      </c>
      <c r="H43" s="78">
        <f>G43*(236.707/Base!D58)</f>
        <v>3907.3085056547138</v>
      </c>
      <c r="I43" s="45">
        <v>11</v>
      </c>
      <c r="J43" s="77">
        <f>I43/Base!C58</f>
        <v>1.2873025160912814E-4</v>
      </c>
      <c r="K43" s="80">
        <v>2000</v>
      </c>
      <c r="L43" s="81">
        <v>181.81818181818181</v>
      </c>
      <c r="M43" s="78">
        <f>L43*(236.707/Base!D58)</f>
        <v>4766.0197306397304</v>
      </c>
      <c r="N43" s="45">
        <f t="shared" si="0"/>
        <v>702</v>
      </c>
      <c r="O43" s="74">
        <f>N43/Base!C58</f>
        <v>8.2153306026916326E-3</v>
      </c>
    </row>
    <row r="44" spans="1:15" x14ac:dyDescent="0.25">
      <c r="A44" s="45">
        <v>1907</v>
      </c>
      <c r="C44" s="51"/>
      <c r="D44" s="45">
        <v>669</v>
      </c>
      <c r="E44" s="77">
        <f>D44/Base!C59</f>
        <v>7.6889481426995216E-3</v>
      </c>
      <c r="F44" s="78">
        <v>102000</v>
      </c>
      <c r="G44" s="79">
        <v>152.46636771300447</v>
      </c>
      <c r="H44" s="78">
        <f>G44*(236.707/Base!D59)</f>
        <v>3819.7759625381959</v>
      </c>
      <c r="I44" s="45">
        <v>11</v>
      </c>
      <c r="J44" s="77">
        <f>I44/Base!C59</f>
        <v>1.2642515630746599E-4</v>
      </c>
      <c r="K44" s="80">
        <v>2000</v>
      </c>
      <c r="L44" s="81">
        <v>181.81818181818181</v>
      </c>
      <c r="M44" s="78">
        <f>L44*(236.707/Base!D59)</f>
        <v>4555.1339018503622</v>
      </c>
      <c r="N44" s="45">
        <f t="shared" si="0"/>
        <v>680</v>
      </c>
      <c r="O44" s="74">
        <f>N44/Base!C59</f>
        <v>7.815373299006988E-3</v>
      </c>
    </row>
    <row r="45" spans="1:15" x14ac:dyDescent="0.25">
      <c r="A45" s="45">
        <v>1908</v>
      </c>
      <c r="C45" s="51"/>
      <c r="D45" s="45">
        <v>647</v>
      </c>
      <c r="E45" s="77">
        <f>D45/Base!C60</f>
        <v>7.2934280238980947E-3</v>
      </c>
      <c r="F45" s="78">
        <v>116000</v>
      </c>
      <c r="G45" s="79">
        <v>179.28902627511593</v>
      </c>
      <c r="H45" s="78">
        <f>G45*(236.707/Base!D60)</f>
        <v>4572.7031694445614</v>
      </c>
      <c r="I45" s="45">
        <v>12</v>
      </c>
      <c r="J45" s="77">
        <f>I45/Base!C60</f>
        <v>1.3527223537368956E-4</v>
      </c>
      <c r="K45" s="80">
        <v>2000</v>
      </c>
      <c r="L45" s="81">
        <v>166.66666666666666</v>
      </c>
      <c r="M45" s="78">
        <f>L45*(236.707/Base!D60)</f>
        <v>4250.7743543543547</v>
      </c>
      <c r="N45" s="45">
        <f t="shared" si="0"/>
        <v>659</v>
      </c>
      <c r="O45" s="74">
        <f>N45/Base!C60</f>
        <v>7.4287002592717845E-3</v>
      </c>
    </row>
    <row r="46" spans="1:15" x14ac:dyDescent="0.25">
      <c r="A46" s="45">
        <v>1909</v>
      </c>
      <c r="C46" s="51"/>
      <c r="D46" s="45">
        <v>620</v>
      </c>
      <c r="E46" s="77">
        <f>D46/Base!C61</f>
        <v>6.8515858105868055E-3</v>
      </c>
      <c r="F46" s="78">
        <v>113000</v>
      </c>
      <c r="G46" s="79">
        <v>182.25806451612902</v>
      </c>
      <c r="H46" s="78">
        <f>G46*(236.707/Base!D61)</f>
        <v>4733.7196857058298</v>
      </c>
      <c r="I46" s="45">
        <v>12</v>
      </c>
      <c r="J46" s="77">
        <f>I46/Base!C61</f>
        <v>1.3261133826942203E-4</v>
      </c>
      <c r="K46" s="80">
        <v>2000</v>
      </c>
      <c r="L46" s="81">
        <v>166.66666666666666</v>
      </c>
      <c r="M46" s="78">
        <f>L46*(236.707/Base!D61)</f>
        <v>4328.7702140672782</v>
      </c>
      <c r="N46" s="45">
        <f t="shared" si="0"/>
        <v>632</v>
      </c>
      <c r="O46" s="74">
        <f>N46/Base!C61</f>
        <v>6.984197148856227E-3</v>
      </c>
    </row>
    <row r="47" spans="1:15" x14ac:dyDescent="0.25">
      <c r="A47" s="45">
        <v>1910</v>
      </c>
      <c r="B47" s="76">
        <v>977</v>
      </c>
      <c r="C47" s="51">
        <f>B47/Base!C62</f>
        <v>1.0572792104494248E-2</v>
      </c>
      <c r="D47" s="45">
        <v>589</v>
      </c>
      <c r="E47" s="77">
        <f>D47/Base!C62</f>
        <v>6.3739759974893676E-3</v>
      </c>
      <c r="F47" s="78">
        <v>110000</v>
      </c>
      <c r="G47" s="79">
        <v>186.75721561969439</v>
      </c>
      <c r="H47" s="78">
        <f>G47*(236.707/Base!D62)</f>
        <v>4637.8299407261793</v>
      </c>
      <c r="I47" s="45">
        <v>13</v>
      </c>
      <c r="J47" s="77">
        <f>I47/Base!C62</f>
        <v>1.4068198296665838E-4</v>
      </c>
      <c r="K47" s="80">
        <v>2000</v>
      </c>
      <c r="L47" s="81">
        <v>153.84615384615384</v>
      </c>
      <c r="M47" s="78">
        <f>L47*(236.707/Base!D62)</f>
        <v>3820.5340350877195</v>
      </c>
      <c r="N47" s="45">
        <f t="shared" si="0"/>
        <v>602</v>
      </c>
      <c r="O47" s="74">
        <f>N47/Base!C62</f>
        <v>6.5146579804560263E-3</v>
      </c>
    </row>
    <row r="48" spans="1:15" x14ac:dyDescent="0.25">
      <c r="A48" s="45">
        <v>1911</v>
      </c>
      <c r="C48" s="51"/>
      <c r="D48" s="45">
        <v>557</v>
      </c>
      <c r="E48" s="77">
        <f>D48/Base!C63</f>
        <v>5.9341806675686903E-3</v>
      </c>
      <c r="F48" s="78">
        <v>107000</v>
      </c>
      <c r="G48" s="79">
        <v>192.10053859964094</v>
      </c>
      <c r="H48" s="78">
        <f>G48*(236.707/Base!D63)</f>
        <v>4770.5231982109681</v>
      </c>
      <c r="I48" s="45">
        <v>14</v>
      </c>
      <c r="J48" s="77">
        <f>I48/Base!C63</f>
        <v>1.4915355358341412E-4</v>
      </c>
      <c r="K48" s="80">
        <v>2000</v>
      </c>
      <c r="L48" s="81">
        <v>142.85714285714286</v>
      </c>
      <c r="M48" s="78">
        <f>L48*(236.707/Base!D63)</f>
        <v>3547.6387468671683</v>
      </c>
      <c r="N48" s="45">
        <f t="shared" si="0"/>
        <v>571</v>
      </c>
      <c r="O48" s="74">
        <f>N48/Base!C63</f>
        <v>6.0833342211521046E-3</v>
      </c>
    </row>
    <row r="49" spans="1:15" x14ac:dyDescent="0.25">
      <c r="A49" s="45">
        <v>1912</v>
      </c>
      <c r="C49" s="51"/>
      <c r="D49" s="45">
        <v>524</v>
      </c>
      <c r="E49" s="77">
        <f>D49/Base!C64</f>
        <v>5.4964074054649394E-3</v>
      </c>
      <c r="F49" s="78">
        <v>103000</v>
      </c>
      <c r="G49" s="79">
        <v>196.56488549618319</v>
      </c>
      <c r="H49" s="78">
        <f>G49*(236.707/Base!D64)</f>
        <v>4756.2246225614927</v>
      </c>
      <c r="I49" s="45">
        <v>14</v>
      </c>
      <c r="J49" s="77">
        <f>I49/Base!C64</f>
        <v>1.468505795353228E-4</v>
      </c>
      <c r="K49" s="80">
        <v>2000</v>
      </c>
      <c r="L49" s="81">
        <v>142.85714285714286</v>
      </c>
      <c r="M49" s="78">
        <f>L49*(236.707/Base!D64)</f>
        <v>3456.6736507936512</v>
      </c>
      <c r="N49" s="45">
        <f t="shared" si="0"/>
        <v>538</v>
      </c>
      <c r="O49" s="74">
        <f>N49/Base!C64</f>
        <v>5.6432579850002624E-3</v>
      </c>
    </row>
    <row r="50" spans="1:15" x14ac:dyDescent="0.25">
      <c r="A50" s="45">
        <v>1913</v>
      </c>
      <c r="C50" s="51"/>
      <c r="D50" s="45">
        <v>489</v>
      </c>
      <c r="E50" s="77">
        <f>D50/Base!C65</f>
        <v>5.029570583697609E-3</v>
      </c>
      <c r="F50" s="78">
        <v>124000</v>
      </c>
      <c r="G50" s="79">
        <v>253.57873210633946</v>
      </c>
      <c r="H50" s="78">
        <f>G50*(236.707/Base!D65)</f>
        <v>6032.6502256362664</v>
      </c>
      <c r="I50" s="45">
        <v>15</v>
      </c>
      <c r="J50" s="77">
        <f>I50/Base!C65</f>
        <v>1.5428130624839289E-4</v>
      </c>
      <c r="K50" s="80">
        <v>3000</v>
      </c>
      <c r="L50" s="81">
        <v>200</v>
      </c>
      <c r="M50" s="78">
        <f>L50*(236.707/Base!D65)</f>
        <v>4758.0096134453779</v>
      </c>
      <c r="N50" s="45">
        <f t="shared" si="0"/>
        <v>504</v>
      </c>
      <c r="O50" s="74">
        <f>N50/Base!C65</f>
        <v>5.1838518899460012E-3</v>
      </c>
    </row>
    <row r="51" spans="1:15" x14ac:dyDescent="0.25">
      <c r="A51" s="45">
        <v>1914</v>
      </c>
      <c r="C51" s="51"/>
      <c r="D51" s="45">
        <v>456</v>
      </c>
      <c r="E51" s="77">
        <f>D51/Base!C66</f>
        <v>4.6009020189484518E-3</v>
      </c>
      <c r="F51" s="78">
        <v>123000</v>
      </c>
      <c r="G51" s="79">
        <v>269.73684210526318</v>
      </c>
      <c r="H51" s="78">
        <f>G51*(236.707/Base!D66)</f>
        <v>6363.577002192982</v>
      </c>
      <c r="I51" s="45">
        <v>15</v>
      </c>
      <c r="J51" s="77">
        <f>I51/Base!C66</f>
        <v>1.5134546114962011E-4</v>
      </c>
      <c r="K51" s="80">
        <v>3000</v>
      </c>
      <c r="L51" s="81">
        <v>200</v>
      </c>
      <c r="M51" s="78">
        <f>L51*(236.707/Base!D66)</f>
        <v>4718.3595333333333</v>
      </c>
      <c r="N51" s="45">
        <f t="shared" si="0"/>
        <v>471</v>
      </c>
      <c r="O51" s="74">
        <f>N51/Base!C66</f>
        <v>4.7522474800980718E-3</v>
      </c>
    </row>
    <row r="52" spans="1:15" x14ac:dyDescent="0.25">
      <c r="A52" s="45">
        <v>1915</v>
      </c>
      <c r="B52" s="76">
        <v>773</v>
      </c>
      <c r="C52" s="51">
        <f>B52/Base!C67</f>
        <v>7.6880233922781609E-3</v>
      </c>
      <c r="D52" s="45">
        <v>422</v>
      </c>
      <c r="E52" s="77">
        <f>D52/Base!C67</f>
        <v>4.1970839217870424E-3</v>
      </c>
      <c r="F52" s="78">
        <v>116000</v>
      </c>
      <c r="G52" s="79">
        <v>274.88151658767771</v>
      </c>
      <c r="H52" s="78">
        <f>G52*(236.707/Base!D67)</f>
        <v>6431.3545008029441</v>
      </c>
      <c r="I52" s="45">
        <v>15</v>
      </c>
      <c r="J52" s="77">
        <f>I52/Base!C67</f>
        <v>1.491854474568854E-4</v>
      </c>
      <c r="K52" s="80">
        <v>3000</v>
      </c>
      <c r="L52" s="81">
        <v>200</v>
      </c>
      <c r="M52" s="78">
        <f>L52*(236.707/Base!D67)</f>
        <v>4679.3648264462799</v>
      </c>
      <c r="N52" s="45">
        <f t="shared" si="0"/>
        <v>437</v>
      </c>
      <c r="O52" s="74">
        <f>N52/Base!C67</f>
        <v>4.3462693692439278E-3</v>
      </c>
    </row>
    <row r="53" spans="1:15" x14ac:dyDescent="0.25">
      <c r="A53" s="45">
        <v>1916</v>
      </c>
      <c r="C53" s="51"/>
      <c r="D53" s="45">
        <v>388</v>
      </c>
      <c r="E53" s="77">
        <f>D53/Base!C68</f>
        <v>3.805376565549573E-3</v>
      </c>
      <c r="F53" s="78">
        <v>110000</v>
      </c>
      <c r="G53" s="79">
        <v>283.50515463917526</v>
      </c>
      <c r="H53" s="78">
        <f>G53*(236.707/Base!D68)</f>
        <v>6173.9042268041239</v>
      </c>
      <c r="I53" s="45">
        <v>16</v>
      </c>
      <c r="J53" s="77">
        <f>I53/Base!C68</f>
        <v>1.5692274497111641E-4</v>
      </c>
      <c r="K53" s="80">
        <v>3000</v>
      </c>
      <c r="L53" s="81">
        <v>187.5</v>
      </c>
      <c r="M53" s="78">
        <f>L53*(236.707/Base!D68)</f>
        <v>4083.1957499999999</v>
      </c>
      <c r="N53" s="45">
        <f t="shared" si="0"/>
        <v>404</v>
      </c>
      <c r="O53" s="74">
        <f>N53/Base!C68</f>
        <v>3.9622993105206889E-3</v>
      </c>
    </row>
    <row r="54" spans="1:15" x14ac:dyDescent="0.25">
      <c r="A54" s="45">
        <v>1917</v>
      </c>
      <c r="C54" s="51"/>
      <c r="D54" s="45">
        <v>354</v>
      </c>
      <c r="E54" s="77">
        <f>D54/Base!C69</f>
        <v>3.4279738157028316E-3</v>
      </c>
      <c r="F54" s="78">
        <v>103000</v>
      </c>
      <c r="G54" s="79">
        <v>290.96045197740114</v>
      </c>
      <c r="H54" s="78">
        <f>G54*(236.707/Base!D69)</f>
        <v>5383.7491074923373</v>
      </c>
      <c r="I54" s="45">
        <v>16</v>
      </c>
      <c r="J54" s="77">
        <f>I54/Base!C69</f>
        <v>1.5493666963628617E-4</v>
      </c>
      <c r="K54" s="80">
        <v>3000</v>
      </c>
      <c r="L54" s="81">
        <v>187.5</v>
      </c>
      <c r="M54" s="78">
        <f>L54*(236.707/Base!D69)</f>
        <v>3469.3820098039214</v>
      </c>
      <c r="N54" s="45">
        <f t="shared" si="0"/>
        <v>370</v>
      </c>
      <c r="O54" s="74">
        <f>N54/Base!C69</f>
        <v>3.5829104853391178E-3</v>
      </c>
    </row>
    <row r="55" spans="1:15" x14ac:dyDescent="0.25">
      <c r="A55" s="45">
        <v>1918</v>
      </c>
      <c r="C55" s="51"/>
      <c r="D55" s="45">
        <v>325</v>
      </c>
      <c r="E55" s="77">
        <f>D55/Base!C70</f>
        <v>3.1489806991706068E-3</v>
      </c>
      <c r="F55" s="78">
        <v>97000</v>
      </c>
      <c r="G55" s="79">
        <v>298.46153846153845</v>
      </c>
      <c r="H55" s="78">
        <f>G55*(236.707/Base!D70)</f>
        <v>4694.1628177777775</v>
      </c>
      <c r="I55" s="45">
        <v>16</v>
      </c>
      <c r="J55" s="77">
        <f>I55/Base!C70</f>
        <v>1.5502674211301449E-4</v>
      </c>
      <c r="K55" s="80">
        <v>3000</v>
      </c>
      <c r="L55" s="81">
        <v>187.5</v>
      </c>
      <c r="M55" s="78">
        <f>L55*(236.707/Base!D70)</f>
        <v>2948.9747083333332</v>
      </c>
      <c r="N55" s="45">
        <f t="shared" si="0"/>
        <v>341</v>
      </c>
      <c r="O55" s="74">
        <f>N55/Base!C70</f>
        <v>3.3040074412836215E-3</v>
      </c>
    </row>
    <row r="56" spans="1:15" x14ac:dyDescent="0.25">
      <c r="A56" s="45">
        <v>1919</v>
      </c>
      <c r="C56" s="51"/>
      <c r="D56" s="45">
        <v>299</v>
      </c>
      <c r="E56" s="77">
        <f>D56/Base!C71</f>
        <v>2.8608607459287751E-3</v>
      </c>
      <c r="F56" s="78">
        <v>124000</v>
      </c>
      <c r="G56" s="79">
        <v>414.71571906354512</v>
      </c>
      <c r="H56" s="78">
        <f>G56*(236.707/Base!D71)</f>
        <v>5671.8199033816427</v>
      </c>
      <c r="I56" s="45">
        <v>40</v>
      </c>
      <c r="J56" s="77">
        <f>I56/Base!C71</f>
        <v>3.8272384560920068E-4</v>
      </c>
      <c r="K56" s="80">
        <v>9000</v>
      </c>
      <c r="L56" s="81">
        <v>225</v>
      </c>
      <c r="M56" s="78">
        <f>L56*(236.707/Base!D71)</f>
        <v>3077.1910000000003</v>
      </c>
      <c r="N56" s="45">
        <f t="shared" si="0"/>
        <v>339</v>
      </c>
      <c r="O56" s="74">
        <f>N56/Base!C71</f>
        <v>3.2435845915379756E-3</v>
      </c>
    </row>
    <row r="57" spans="1:15" x14ac:dyDescent="0.25">
      <c r="A57" s="45">
        <v>1920</v>
      </c>
      <c r="B57" s="76">
        <v>5146</v>
      </c>
      <c r="C57" s="51">
        <f>B57/Base!C72</f>
        <v>4.8336949681103879E-2</v>
      </c>
      <c r="D57" s="45">
        <v>271</v>
      </c>
      <c r="E57" s="77">
        <f>D57/Base!C72</f>
        <v>2.5455331060200447E-3</v>
      </c>
      <c r="F57" s="78">
        <v>117000</v>
      </c>
      <c r="G57" s="79">
        <v>431.73431734317342</v>
      </c>
      <c r="H57" s="78">
        <f>G57*(236.707/Base!D72)</f>
        <v>5092.6943302583022</v>
      </c>
      <c r="I57" s="45">
        <v>149</v>
      </c>
      <c r="J57" s="77">
        <f>I57/Base!C72</f>
        <v>1.3995735527564084E-3</v>
      </c>
      <c r="K57" s="80">
        <v>85000</v>
      </c>
      <c r="L57" s="81">
        <v>570.46979865771812</v>
      </c>
      <c r="M57" s="78">
        <f>L57*(236.707/Base!D72)</f>
        <v>6729.204032438478</v>
      </c>
      <c r="N57" s="45">
        <f t="shared" si="0"/>
        <v>420</v>
      </c>
      <c r="O57" s="74">
        <f>N57/Base!C72</f>
        <v>3.945106658776453E-3</v>
      </c>
    </row>
    <row r="58" spans="1:15" x14ac:dyDescent="0.25">
      <c r="A58" s="45">
        <v>1921</v>
      </c>
      <c r="C58" s="51"/>
      <c r="D58" s="45">
        <v>254</v>
      </c>
      <c r="E58" s="77">
        <f>D58/Base!C73</f>
        <v>2.3401942176933424E-3</v>
      </c>
      <c r="F58" s="78">
        <v>147000</v>
      </c>
      <c r="G58" s="79">
        <v>578.74015748031491</v>
      </c>
      <c r="H58" s="78">
        <f>G58*(236.707/Base!D73)</f>
        <v>7656.1798300095652</v>
      </c>
      <c r="I58" s="45">
        <v>169</v>
      </c>
      <c r="J58" s="77">
        <f>I58/Base!C73</f>
        <v>1.5570583574416334E-3</v>
      </c>
      <c r="K58" s="80">
        <v>106000</v>
      </c>
      <c r="L58" s="81">
        <v>627.21893491124263</v>
      </c>
      <c r="M58" s="78">
        <f>L58*(236.707/Base!D73)</f>
        <v>8297.5077785765625</v>
      </c>
      <c r="N58" s="45">
        <f t="shared" si="0"/>
        <v>423</v>
      </c>
      <c r="O58" s="74">
        <f>N58/Base!C73</f>
        <v>3.8972525751349756E-3</v>
      </c>
    </row>
    <row r="59" spans="1:15" x14ac:dyDescent="0.25">
      <c r="A59" s="45">
        <v>1922</v>
      </c>
      <c r="C59" s="51"/>
      <c r="D59" s="45">
        <v>244</v>
      </c>
      <c r="E59" s="77">
        <f>D59/Base!C74</f>
        <v>2.2171941589655517E-3</v>
      </c>
      <c r="F59" s="78">
        <v>144000</v>
      </c>
      <c r="G59" s="79">
        <v>590.1639344262295</v>
      </c>
      <c r="H59" s="78">
        <f>G59*(236.707/Base!D74)</f>
        <v>8353.8168786885235</v>
      </c>
      <c r="I59" s="45">
        <v>187</v>
      </c>
      <c r="J59" s="77">
        <f>I59/Base!C74</f>
        <v>1.6992430644531072E-3</v>
      </c>
      <c r="K59" s="80">
        <v>109000</v>
      </c>
      <c r="L59" s="81">
        <v>582.88770053475935</v>
      </c>
      <c r="M59" s="78">
        <f>L59*(236.707/Base!D74)</f>
        <v>8250.8212160427793</v>
      </c>
      <c r="N59" s="45">
        <f t="shared" si="0"/>
        <v>431</v>
      </c>
      <c r="O59" s="74">
        <f>N59/Base!C74</f>
        <v>3.9164372234186586E-3</v>
      </c>
    </row>
    <row r="60" spans="1:15" x14ac:dyDescent="0.25">
      <c r="A60" s="45">
        <v>1923</v>
      </c>
      <c r="C60" s="51"/>
      <c r="D60" s="45">
        <v>241</v>
      </c>
      <c r="E60" s="77">
        <f>D60/Base!C75</f>
        <v>2.1528044521068007E-3</v>
      </c>
      <c r="F60" s="78">
        <v>146000</v>
      </c>
      <c r="G60" s="79">
        <v>605.80912863070535</v>
      </c>
      <c r="H60" s="78">
        <f>G60*(236.707/Base!D75)</f>
        <v>8407.133168985436</v>
      </c>
      <c r="I60" s="45">
        <v>196</v>
      </c>
      <c r="J60" s="77">
        <f>I60/Base!C75</f>
        <v>1.7508285170661116E-3</v>
      </c>
      <c r="K60" s="80">
        <v>110000</v>
      </c>
      <c r="L60" s="81">
        <v>561.22448979591832</v>
      </c>
      <c r="M60" s="78">
        <f>L60*(236.707/Base!D75)</f>
        <v>7788.4085934373743</v>
      </c>
      <c r="N60" s="45">
        <f t="shared" si="0"/>
        <v>437</v>
      </c>
      <c r="O60" s="74">
        <f>N60/Base!C75</f>
        <v>3.9036329691729123E-3</v>
      </c>
    </row>
    <row r="61" spans="1:15" x14ac:dyDescent="0.25">
      <c r="A61" s="45">
        <v>1924</v>
      </c>
      <c r="C61" s="51"/>
      <c r="D61" s="45">
        <v>236</v>
      </c>
      <c r="E61" s="77">
        <f>D61/Base!C76</f>
        <v>2.0681979510818603E-3</v>
      </c>
      <c r="F61" s="78">
        <v>125000</v>
      </c>
      <c r="G61" s="79">
        <v>529.66101694915255</v>
      </c>
      <c r="H61" s="78">
        <f>G61*(236.707/Base!D76)</f>
        <v>7350.3856139913596</v>
      </c>
      <c r="I61" s="45">
        <v>191</v>
      </c>
      <c r="J61" s="77">
        <f>I61/Base!C76</f>
        <v>1.6738381722738785E-3</v>
      </c>
      <c r="K61" s="80">
        <v>99000</v>
      </c>
      <c r="L61" s="81">
        <v>518.32460732984293</v>
      </c>
      <c r="M61" s="78">
        <f>L61*(236.707/Base!D76)</f>
        <v>7193.0642716353559</v>
      </c>
      <c r="N61" s="45">
        <f t="shared" si="0"/>
        <v>427</v>
      </c>
      <c r="O61" s="74">
        <f>N61/Base!C76</f>
        <v>3.7420361233557386E-3</v>
      </c>
    </row>
    <row r="62" spans="1:15" x14ac:dyDescent="0.25">
      <c r="A62" s="45">
        <v>1925</v>
      </c>
      <c r="B62" s="76">
        <v>4894</v>
      </c>
      <c r="C62" s="51">
        <f>B62/Base!C77</f>
        <v>4.2251940360358807E-2</v>
      </c>
      <c r="D62" s="45">
        <v>232</v>
      </c>
      <c r="E62" s="77">
        <f>D62/Base!C77</f>
        <v>2.002952628443654E-3</v>
      </c>
      <c r="F62" s="78">
        <v>117000</v>
      </c>
      <c r="G62" s="79">
        <v>504.31034482758622</v>
      </c>
      <c r="H62" s="78">
        <f>G62*(236.707/Base!D77)</f>
        <v>6798.6214950738922</v>
      </c>
      <c r="I62" s="45">
        <v>224</v>
      </c>
      <c r="J62" s="77">
        <f>I62/Base!C77</f>
        <v>1.9338852964283556E-3</v>
      </c>
      <c r="K62" s="80">
        <v>107000</v>
      </c>
      <c r="L62" s="81">
        <v>477.67857142857144</v>
      </c>
      <c r="M62" s="78">
        <f>L62*(236.707/Base!D77)</f>
        <v>6439.5978324829939</v>
      </c>
      <c r="N62" s="45">
        <f t="shared" si="0"/>
        <v>456</v>
      </c>
      <c r="O62" s="74">
        <f>N62/Base!C77</f>
        <v>3.93683792487201E-3</v>
      </c>
    </row>
    <row r="63" spans="1:15" x14ac:dyDescent="0.25">
      <c r="A63" s="45">
        <v>1926</v>
      </c>
      <c r="C63" s="51"/>
      <c r="D63" s="45">
        <v>233</v>
      </c>
      <c r="E63" s="77">
        <f>D63/Base!C78</f>
        <v>1.9847185192125865E-3</v>
      </c>
      <c r="F63" s="78">
        <v>111000</v>
      </c>
      <c r="G63" s="79">
        <v>476.3948497854077</v>
      </c>
      <c r="H63" s="78">
        <f>G63*(236.707/Base!D78)</f>
        <v>6391.854543457478</v>
      </c>
      <c r="I63" s="45">
        <v>240</v>
      </c>
      <c r="J63" s="77">
        <f>I63/Base!C78</f>
        <v>2.0443452558412908E-3</v>
      </c>
      <c r="K63" s="80">
        <v>136000</v>
      </c>
      <c r="L63" s="81">
        <v>566.66666666666663</v>
      </c>
      <c r="M63" s="78">
        <f>L63*(236.707/Base!D78)</f>
        <v>7603.0437977883093</v>
      </c>
      <c r="N63" s="45">
        <f t="shared" si="0"/>
        <v>473</v>
      </c>
      <c r="O63" s="74">
        <f>N63/Base!C78</f>
        <v>4.0290637750538772E-3</v>
      </c>
    </row>
    <row r="64" spans="1:15" x14ac:dyDescent="0.25">
      <c r="A64" s="45">
        <v>1927</v>
      </c>
      <c r="C64" s="51"/>
      <c r="D64" s="45">
        <v>233</v>
      </c>
      <c r="E64" s="77">
        <f>D64/Base!C79</f>
        <v>1.9574074851934306E-3</v>
      </c>
      <c r="F64" s="78">
        <v>131000</v>
      </c>
      <c r="G64" s="79">
        <v>562.23175965665234</v>
      </c>
      <c r="H64" s="78">
        <f>G64*(236.707/Base!D79)</f>
        <v>7652.3411051502144</v>
      </c>
      <c r="I64" s="45">
        <v>257</v>
      </c>
      <c r="J64" s="77">
        <f>I64/Base!C79</f>
        <v>2.1590288570588483E-3</v>
      </c>
      <c r="K64" s="80">
        <v>147000</v>
      </c>
      <c r="L64" s="81">
        <v>571.98443579766536</v>
      </c>
      <c r="M64" s="78">
        <f>L64*(236.707/Base!D79)</f>
        <v>7785.081391050584</v>
      </c>
      <c r="N64" s="45">
        <f t="shared" si="0"/>
        <v>490</v>
      </c>
      <c r="O64" s="74">
        <f>N64/Base!C79</f>
        <v>4.1164363422522788E-3</v>
      </c>
    </row>
    <row r="65" spans="1:15" x14ac:dyDescent="0.25">
      <c r="A65" s="45">
        <v>1928</v>
      </c>
      <c r="C65" s="51"/>
      <c r="D65" s="45">
        <v>245</v>
      </c>
      <c r="E65" s="77">
        <f>D65/Base!C80</f>
        <v>2.0330431751985328E-3</v>
      </c>
      <c r="F65" s="78">
        <v>132000</v>
      </c>
      <c r="G65" s="79">
        <v>538.77551020408168</v>
      </c>
      <c r="H65" s="78">
        <f>G65*(236.707/Base!D80)</f>
        <v>7440.3997021403693</v>
      </c>
      <c r="I65" s="45">
        <v>271</v>
      </c>
      <c r="J65" s="77">
        <f>I65/Base!C80</f>
        <v>2.2487946958318467E-3</v>
      </c>
      <c r="K65" s="80">
        <v>154000</v>
      </c>
      <c r="L65" s="81">
        <v>568.26568265682658</v>
      </c>
      <c r="M65" s="78">
        <f>L65*(236.707/Base!D80)</f>
        <v>7847.6540523805243</v>
      </c>
      <c r="N65" s="45">
        <f t="shared" si="0"/>
        <v>516</v>
      </c>
      <c r="O65" s="74">
        <f>N65/Base!C80</f>
        <v>4.281837871030379E-3</v>
      </c>
    </row>
    <row r="66" spans="1:15" x14ac:dyDescent="0.25">
      <c r="A66" s="45">
        <v>1929</v>
      </c>
      <c r="C66" s="51"/>
      <c r="D66" s="45">
        <v>245</v>
      </c>
      <c r="E66" s="77">
        <f>D66/Base!C81</f>
        <v>2.0120393866975453E-3</v>
      </c>
      <c r="F66" s="78">
        <v>126000</v>
      </c>
      <c r="G66" s="79">
        <v>514.28571428571433</v>
      </c>
      <c r="H66" s="78">
        <f>G66*(236.707/Base!D81)</f>
        <v>7102.1997156794441</v>
      </c>
      <c r="I66" s="45">
        <v>281</v>
      </c>
      <c r="J66" s="77">
        <f>I66/Base!C81</f>
        <v>2.3076859904571844E-3</v>
      </c>
      <c r="K66" s="80">
        <v>162000</v>
      </c>
      <c r="L66" s="81">
        <v>576.51245551601426</v>
      </c>
      <c r="M66" s="78">
        <f>L66*(236.707/Base!D81)</f>
        <v>7961.5406065445713</v>
      </c>
      <c r="N66" s="45">
        <f t="shared" si="0"/>
        <v>526</v>
      </c>
      <c r="O66" s="74">
        <f>N66/Base!C81</f>
        <v>4.3197253771547301E-3</v>
      </c>
    </row>
    <row r="67" spans="1:15" x14ac:dyDescent="0.25">
      <c r="A67" s="45">
        <v>1930</v>
      </c>
      <c r="B67" s="76">
        <v>4680</v>
      </c>
      <c r="C67" s="51">
        <f>B67/Base!C82</f>
        <v>3.8024976234389857E-2</v>
      </c>
      <c r="D67" s="45">
        <v>241</v>
      </c>
      <c r="E67" s="77">
        <f>D67/Base!C82</f>
        <v>1.95812377617264E-3</v>
      </c>
      <c r="F67" s="78">
        <v>120000</v>
      </c>
      <c r="G67" s="79">
        <v>497.9253112033195</v>
      </c>
      <c r="H67" s="78">
        <f>G67*(236.707/Base!D82)</f>
        <v>7048.171917012447</v>
      </c>
      <c r="I67" s="45">
        <v>301</v>
      </c>
      <c r="J67" s="77">
        <f>I67/Base!C82</f>
        <v>2.4456234714853304E-3</v>
      </c>
      <c r="K67" s="80">
        <v>170000</v>
      </c>
      <c r="L67" s="81">
        <v>564.78405315614623</v>
      </c>
      <c r="M67" s="78">
        <f>L67*(236.707/Base!D82)</f>
        <v>7994.562664451827</v>
      </c>
      <c r="N67" s="45">
        <f t="shared" ref="N67:N130" si="1">D67+I67</f>
        <v>542</v>
      </c>
      <c r="O67" s="74">
        <f>N67/Base!C82</f>
        <v>4.40374724765797E-3</v>
      </c>
    </row>
    <row r="68" spans="1:15" x14ac:dyDescent="0.25">
      <c r="A68" s="45">
        <v>1931</v>
      </c>
      <c r="C68" s="51"/>
      <c r="D68" s="45">
        <v>468</v>
      </c>
      <c r="E68" s="77">
        <f>D68/Base!C83</f>
        <v>3.7729764592067073E-3</v>
      </c>
      <c r="F68" s="78">
        <v>168000</v>
      </c>
      <c r="G68" s="79">
        <v>358.97435897435895</v>
      </c>
      <c r="H68" s="78">
        <f>G68*(236.707/Base!D83)</f>
        <v>5583.8574358974356</v>
      </c>
      <c r="I68" s="45">
        <v>323</v>
      </c>
      <c r="J68" s="77">
        <f>I68/Base!C83</f>
        <v>2.603998710093518E-3</v>
      </c>
      <c r="K68" s="80">
        <v>197000</v>
      </c>
      <c r="L68" s="81">
        <v>609.90712074303406</v>
      </c>
      <c r="M68" s="78">
        <f>L68*(236.707/Base!D83)</f>
        <v>9487.1244316674038</v>
      </c>
      <c r="N68" s="45">
        <f t="shared" si="1"/>
        <v>791</v>
      </c>
      <c r="O68" s="74">
        <f>N68/Base!C83</f>
        <v>6.3769751693002258E-3</v>
      </c>
    </row>
    <row r="69" spans="1:15" x14ac:dyDescent="0.25">
      <c r="A69" s="45">
        <v>1932</v>
      </c>
      <c r="C69" s="51"/>
      <c r="D69" s="45">
        <v>641</v>
      </c>
      <c r="E69" s="77">
        <f>D69/Base!C84</f>
        <v>5.134572252483178E-3</v>
      </c>
      <c r="F69" s="78">
        <v>215000</v>
      </c>
      <c r="G69" s="79">
        <v>335.41341653666149</v>
      </c>
      <c r="H69" s="78">
        <f>G69*(236.707/Base!D84)</f>
        <v>5825.5254902711458</v>
      </c>
      <c r="I69" s="45">
        <v>354</v>
      </c>
      <c r="J69" s="77">
        <f>I69/Base!C84</f>
        <v>2.8356296058955465E-3</v>
      </c>
      <c r="K69" s="80">
        <v>206000</v>
      </c>
      <c r="L69" s="81">
        <v>581.92090395480227</v>
      </c>
      <c r="M69" s="78">
        <f>L69*(236.707/Base!D84)</f>
        <v>10106.91550240893</v>
      </c>
      <c r="N69" s="45">
        <f t="shared" si="1"/>
        <v>995</v>
      </c>
      <c r="O69" s="74">
        <f>N69/Base!C84</f>
        <v>7.9702018583787254E-3</v>
      </c>
    </row>
    <row r="70" spans="1:15" x14ac:dyDescent="0.25">
      <c r="A70" s="45">
        <v>1933</v>
      </c>
      <c r="C70" s="51"/>
      <c r="D70" s="45">
        <v>636</v>
      </c>
      <c r="E70" s="77">
        <f>D70/Base!C85</f>
        <v>5.0645410458755044E-3</v>
      </c>
      <c r="F70" s="78">
        <v>228000</v>
      </c>
      <c r="G70" s="79">
        <v>358.49056603773585</v>
      </c>
      <c r="H70" s="78">
        <f>G70*(236.707/Base!D85)</f>
        <v>6547.6930833840534</v>
      </c>
      <c r="I70" s="45">
        <v>362</v>
      </c>
      <c r="J70" s="77">
        <f>I70/Base!C85</f>
        <v>2.8826475764259949E-3</v>
      </c>
      <c r="K70" s="80">
        <v>200000</v>
      </c>
      <c r="L70" s="81">
        <v>552.4861878453039</v>
      </c>
      <c r="M70" s="78">
        <f>L70*(236.707/Base!D85)</f>
        <v>10090.948921760828</v>
      </c>
      <c r="N70" s="45">
        <f t="shared" si="1"/>
        <v>998</v>
      </c>
      <c r="O70" s="74">
        <f>N70/Base!C85</f>
        <v>7.9471886223014994E-3</v>
      </c>
    </row>
    <row r="71" spans="1:15" x14ac:dyDescent="0.25">
      <c r="A71" s="45">
        <v>1934</v>
      </c>
      <c r="C71" s="51"/>
      <c r="D71" s="45">
        <v>218</v>
      </c>
      <c r="E71" s="77">
        <f>D71/Base!C86</f>
        <v>1.7250383781474037E-3</v>
      </c>
      <c r="F71" s="78">
        <v>80000</v>
      </c>
      <c r="G71" s="79">
        <v>366.97247706422019</v>
      </c>
      <c r="H71" s="78">
        <f>G71*(236.707/Base!D86)</f>
        <v>6493.1553211009168</v>
      </c>
      <c r="I71" s="45">
        <v>363</v>
      </c>
      <c r="J71" s="77">
        <f>I71/Base!C86</f>
        <v>2.8724262902179248E-3</v>
      </c>
      <c r="K71" s="80">
        <v>148000</v>
      </c>
      <c r="L71" s="81">
        <v>407.71349862258955</v>
      </c>
      <c r="M71" s="78">
        <f>L71*(236.707/Base!D86)</f>
        <v>7214.0207741046834</v>
      </c>
      <c r="N71" s="45">
        <f t="shared" si="1"/>
        <v>581</v>
      </c>
      <c r="O71" s="74">
        <f>N71/Base!C86</f>
        <v>4.5974646683653283E-3</v>
      </c>
    </row>
    <row r="72" spans="1:15" x14ac:dyDescent="0.25">
      <c r="A72" s="45">
        <v>1935</v>
      </c>
      <c r="B72" s="76">
        <v>4494</v>
      </c>
      <c r="C72" s="51">
        <f>B72/Base!C87</f>
        <v>3.5316306483300593E-2</v>
      </c>
      <c r="D72" s="45">
        <v>215</v>
      </c>
      <c r="E72" s="77">
        <f>D72/Base!C87</f>
        <v>1.6895874263261298E-3</v>
      </c>
      <c r="F72" s="78">
        <v>96000</v>
      </c>
      <c r="G72" s="79">
        <v>446.51162790697674</v>
      </c>
      <c r="H72" s="78">
        <f>G72*(236.707/Base!D87)</f>
        <v>7707.8136449234271</v>
      </c>
      <c r="I72" s="45">
        <v>371</v>
      </c>
      <c r="J72" s="77">
        <f>I72/Base!C87</f>
        <v>2.9155206286836936E-3</v>
      </c>
      <c r="K72" s="80">
        <v>182000</v>
      </c>
      <c r="L72" s="81">
        <v>490.56603773584908</v>
      </c>
      <c r="M72" s="78">
        <f>L72*(236.707/Base!D87)</f>
        <v>8468.293686148183</v>
      </c>
      <c r="N72" s="45">
        <f t="shared" si="1"/>
        <v>586</v>
      </c>
      <c r="O72" s="74">
        <f>N72/Base!C87</f>
        <v>4.6051080550098232E-3</v>
      </c>
    </row>
    <row r="73" spans="1:15" x14ac:dyDescent="0.25">
      <c r="A73" s="45">
        <v>1936</v>
      </c>
      <c r="C73" s="51"/>
      <c r="D73" s="45">
        <v>230</v>
      </c>
      <c r="E73" s="77">
        <f>D73/Base!C88</f>
        <v>1.7961312893879878E-3</v>
      </c>
      <c r="F73" s="78">
        <v>119000</v>
      </c>
      <c r="G73" s="79">
        <v>517.39130434782612</v>
      </c>
      <c r="H73" s="78">
        <f>G73*(236.707/Base!D88)</f>
        <v>8823.7525060240969</v>
      </c>
      <c r="I73" s="45">
        <v>371</v>
      </c>
      <c r="J73" s="77">
        <f>I73/Base!C88</f>
        <v>2.8972378624475804E-3</v>
      </c>
      <c r="K73" s="80">
        <v>180000</v>
      </c>
      <c r="L73" s="81">
        <v>485.17520215633425</v>
      </c>
      <c r="M73" s="78">
        <f>L73*(236.707/Base!D88)</f>
        <v>8274.3290617997591</v>
      </c>
      <c r="N73" s="45">
        <f t="shared" si="1"/>
        <v>601</v>
      </c>
      <c r="O73" s="74">
        <f>N73/Base!C88</f>
        <v>4.6933691518355677E-3</v>
      </c>
    </row>
    <row r="74" spans="1:15" x14ac:dyDescent="0.25">
      <c r="A74" s="45">
        <v>1937</v>
      </c>
      <c r="C74" s="51"/>
      <c r="D74" s="45">
        <v>227</v>
      </c>
      <c r="E74" s="77">
        <f>D74/Base!C89</f>
        <v>1.7620803415486124E-3</v>
      </c>
      <c r="F74" s="78">
        <v>121000</v>
      </c>
      <c r="G74" s="79">
        <v>533.03964757709252</v>
      </c>
      <c r="H74" s="78">
        <f>G74*(236.707/Base!D89)</f>
        <v>8773.5094283372619</v>
      </c>
      <c r="I74" s="45">
        <v>371</v>
      </c>
      <c r="J74" s="77">
        <f>I74/Base!C89</f>
        <v>2.8798758005045603E-3</v>
      </c>
      <c r="K74" s="80">
        <v>179000</v>
      </c>
      <c r="L74" s="81">
        <v>482.47978436657684</v>
      </c>
      <c r="M74" s="78">
        <f>L74*(236.707/Base!D89)</f>
        <v>7941.3247332790079</v>
      </c>
      <c r="N74" s="45">
        <f t="shared" si="1"/>
        <v>598</v>
      </c>
      <c r="O74" s="74">
        <f>N74/Base!C89</f>
        <v>4.6419561420531731E-3</v>
      </c>
    </row>
    <row r="75" spans="1:15" x14ac:dyDescent="0.25">
      <c r="A75" s="45">
        <v>1938</v>
      </c>
      <c r="C75" s="51"/>
      <c r="D75" s="45">
        <v>225</v>
      </c>
      <c r="E75" s="77">
        <f>D75/Base!C90</f>
        <v>1.7331022530329288E-3</v>
      </c>
      <c r="F75" s="78">
        <v>126000</v>
      </c>
      <c r="G75" s="79">
        <v>560</v>
      </c>
      <c r="H75" s="78">
        <f>G75*(236.707/Base!D90)</f>
        <v>9380.8804923076914</v>
      </c>
      <c r="I75" s="45">
        <v>375</v>
      </c>
      <c r="J75" s="77">
        <f>I75/Base!C90</f>
        <v>2.8885037550548816E-3</v>
      </c>
      <c r="K75" s="80">
        <v>176000</v>
      </c>
      <c r="L75" s="81">
        <v>469.33333333333331</v>
      </c>
      <c r="M75" s="78">
        <f>L75*(236.707/Base!D90)</f>
        <v>7862.0712697435893</v>
      </c>
      <c r="N75" s="45">
        <f t="shared" si="1"/>
        <v>600</v>
      </c>
      <c r="O75" s="74">
        <f>N75/Base!C90</f>
        <v>4.6216060080878103E-3</v>
      </c>
    </row>
    <row r="76" spans="1:15" x14ac:dyDescent="0.25">
      <c r="A76" s="45">
        <v>1939</v>
      </c>
      <c r="C76" s="51"/>
      <c r="D76" s="45">
        <v>225</v>
      </c>
      <c r="E76" s="77">
        <f>D76/Base!C91</f>
        <v>1.7191320293398532E-3</v>
      </c>
      <c r="F76" s="78">
        <v>129000</v>
      </c>
      <c r="G76" s="79">
        <v>573.33333333333337</v>
      </c>
      <c r="H76" s="78">
        <f>G76*(236.707/Base!D91)</f>
        <v>9777.8052979919685</v>
      </c>
      <c r="I76" s="45">
        <v>378</v>
      </c>
      <c r="J76" s="77">
        <f>I76/Base!C91</f>
        <v>2.8881418092909536E-3</v>
      </c>
      <c r="K76" s="80">
        <v>179000</v>
      </c>
      <c r="L76" s="81">
        <v>473.54497354497357</v>
      </c>
      <c r="M76" s="78">
        <f>L76*(236.707/Base!D91)</f>
        <v>8075.9835194747247</v>
      </c>
      <c r="N76" s="45">
        <f t="shared" si="1"/>
        <v>603</v>
      </c>
      <c r="O76" s="74">
        <f>N76/Base!C91</f>
        <v>4.6072738386308066E-3</v>
      </c>
    </row>
    <row r="77" spans="1:15" s="35" customFormat="1" x14ac:dyDescent="0.25">
      <c r="A77" s="35">
        <v>1940</v>
      </c>
      <c r="B77" s="82">
        <v>4286</v>
      </c>
      <c r="C77" s="83">
        <f>B77/Base!C92</f>
        <v>3.2439714809040128E-2</v>
      </c>
      <c r="D77" s="45">
        <v>224</v>
      </c>
      <c r="E77" s="77">
        <f>D77/Base!C92</f>
        <v>1.6954027338369083E-3</v>
      </c>
      <c r="F77" s="78">
        <v>130000</v>
      </c>
      <c r="G77" s="79">
        <v>580.35714285714289</v>
      </c>
      <c r="H77" s="78">
        <f>G77*(236.707/Base!D92)</f>
        <v>9779.7630633503395</v>
      </c>
      <c r="I77" s="45">
        <v>386</v>
      </c>
      <c r="J77" s="77">
        <f>I77/Base!C92</f>
        <v>2.9215422109868153E-3</v>
      </c>
      <c r="K77" s="80">
        <v>184000</v>
      </c>
      <c r="L77" s="81">
        <v>476.68393782383419</v>
      </c>
      <c r="M77" s="78">
        <f>L77*(236.707/Base!D92)</f>
        <v>8032.736437207006</v>
      </c>
      <c r="N77" s="45">
        <f t="shared" si="1"/>
        <v>610</v>
      </c>
      <c r="O77" s="74">
        <f>N77/Base!C92</f>
        <v>4.6169449448237232E-3</v>
      </c>
    </row>
    <row r="78" spans="1:15" x14ac:dyDescent="0.25">
      <c r="A78" s="45">
        <v>1941</v>
      </c>
      <c r="B78" s="76">
        <v>4337</v>
      </c>
      <c r="C78" s="51">
        <f>B78/Base!C93</f>
        <v>3.2510756960165511E-2</v>
      </c>
      <c r="D78" s="45">
        <v>229</v>
      </c>
      <c r="E78" s="77">
        <f>D78/Base!C93</f>
        <v>1.7166159427894634E-3</v>
      </c>
      <c r="F78" s="78">
        <v>132000</v>
      </c>
      <c r="G78" s="79">
        <v>576.41921397379917</v>
      </c>
      <c r="H78" s="78">
        <f>G78*(236.707/Base!D93)</f>
        <v>9271.88554585153</v>
      </c>
      <c r="I78" s="45">
        <v>390</v>
      </c>
      <c r="J78" s="77">
        <f>I78/Base!C93</f>
        <v>2.9234944003838025E-3</v>
      </c>
      <c r="K78" s="80">
        <v>188000</v>
      </c>
      <c r="L78" s="81">
        <v>482.05128205128204</v>
      </c>
      <c r="M78" s="78">
        <f>L78*(236.707/Base!D93)</f>
        <v>7753.9474848484851</v>
      </c>
      <c r="N78" s="45">
        <f t="shared" si="1"/>
        <v>619</v>
      </c>
      <c r="O78" s="74">
        <f>N78/Base!C93</f>
        <v>4.6401103431732661E-3</v>
      </c>
    </row>
    <row r="79" spans="1:15" x14ac:dyDescent="0.25">
      <c r="A79" s="45">
        <v>1942</v>
      </c>
      <c r="B79" s="76">
        <v>4485</v>
      </c>
      <c r="C79" s="51">
        <f>B79/Base!C94</f>
        <v>3.3256710662909687E-2</v>
      </c>
      <c r="D79" s="45">
        <v>231</v>
      </c>
      <c r="E79" s="77">
        <f>D79/Base!C94</f>
        <v>1.7128874388254486E-3</v>
      </c>
      <c r="F79" s="78">
        <v>132000</v>
      </c>
      <c r="G79" s="79">
        <v>571.42857142857144</v>
      </c>
      <c r="H79" s="78">
        <f>G79*(236.707/Base!D94)</f>
        <v>8296.0167619047625</v>
      </c>
      <c r="I79" s="45">
        <v>392</v>
      </c>
      <c r="J79" s="77">
        <f>I79/Base!C94</f>
        <v>2.9067180780068219E-3</v>
      </c>
      <c r="K79" s="80">
        <v>188000</v>
      </c>
      <c r="L79" s="81">
        <v>479.59183673469386</v>
      </c>
      <c r="M79" s="78">
        <f>L79*(236.707/Base!D94)</f>
        <v>6962.728353741496</v>
      </c>
      <c r="N79" s="45">
        <f t="shared" si="1"/>
        <v>623</v>
      </c>
      <c r="O79" s="74">
        <f>N79/Base!C94</f>
        <v>4.6196055168322703E-3</v>
      </c>
    </row>
    <row r="80" spans="1:15" x14ac:dyDescent="0.25">
      <c r="A80" s="45">
        <v>1943</v>
      </c>
      <c r="B80" s="76">
        <v>5002</v>
      </c>
      <c r="C80" s="51">
        <f>B80/Base!C95</f>
        <v>3.6580639027636593E-2</v>
      </c>
      <c r="D80" s="45">
        <v>227</v>
      </c>
      <c r="E80" s="77">
        <f>D80/Base!C95</f>
        <v>1.660096973065475E-3</v>
      </c>
      <c r="F80" s="78">
        <v>139000</v>
      </c>
      <c r="G80" s="79">
        <v>612.33480176211458</v>
      </c>
      <c r="H80" s="78">
        <f>G80*(236.707/Base!D95)</f>
        <v>8374.5384043073918</v>
      </c>
      <c r="I80" s="45">
        <v>395</v>
      </c>
      <c r="J80" s="77">
        <f>I80/Base!C95</f>
        <v>2.8887149971844172E-3</v>
      </c>
      <c r="K80" s="80">
        <v>190000</v>
      </c>
      <c r="L80" s="81">
        <v>481.01265822784808</v>
      </c>
      <c r="M80" s="78">
        <f>L80*(236.707/Base!D95)</f>
        <v>6578.5236568213786</v>
      </c>
      <c r="N80" s="45">
        <f t="shared" si="1"/>
        <v>622</v>
      </c>
      <c r="O80" s="74">
        <f>N80/Base!C95</f>
        <v>4.5488119702498924E-3</v>
      </c>
    </row>
    <row r="81" spans="1:15" x14ac:dyDescent="0.25">
      <c r="A81" s="45">
        <v>1944</v>
      </c>
      <c r="B81" s="76">
        <v>5689</v>
      </c>
      <c r="C81" s="51">
        <f>B81/Base!C96</f>
        <v>4.1106382363779559E-2</v>
      </c>
      <c r="D81" s="45">
        <v>221</v>
      </c>
      <c r="E81" s="77">
        <f>D81/Base!C96</f>
        <v>1.5968554231666871E-3</v>
      </c>
      <c r="F81" s="78">
        <v>80000</v>
      </c>
      <c r="G81" s="79">
        <v>361.99095022624437</v>
      </c>
      <c r="H81" s="78">
        <f>G81*(236.707/Base!D96)</f>
        <v>4880.009859943978</v>
      </c>
      <c r="I81" s="45">
        <v>593</v>
      </c>
      <c r="J81" s="77">
        <f>I81/Base!C96</f>
        <v>4.2847749589947758E-3</v>
      </c>
      <c r="K81" s="80">
        <v>288000</v>
      </c>
      <c r="L81" s="81">
        <v>485.66610455311974</v>
      </c>
      <c r="M81" s="78">
        <f>L81*(236.707/Base!D96)</f>
        <v>6547.2779841002175</v>
      </c>
      <c r="N81" s="45">
        <f t="shared" si="1"/>
        <v>814</v>
      </c>
      <c r="O81" s="74">
        <f>N81/Base!C96</f>
        <v>5.8816303821614627E-3</v>
      </c>
    </row>
    <row r="82" spans="1:15" x14ac:dyDescent="0.25">
      <c r="A82" s="45">
        <v>1945</v>
      </c>
      <c r="B82" s="76">
        <v>6498</v>
      </c>
      <c r="C82" s="51">
        <f>B82/Base!C97</f>
        <v>4.6438168200788978E-2</v>
      </c>
      <c r="D82" s="45">
        <v>220</v>
      </c>
      <c r="E82" s="77">
        <f>D82/Base!C97</f>
        <v>1.5722371505345607E-3</v>
      </c>
      <c r="F82" s="78">
        <v>166000</v>
      </c>
      <c r="G82" s="79">
        <v>754.5454545454545</v>
      </c>
      <c r="H82" s="78">
        <f>G82*(236.707/Base!D97)</f>
        <v>9935.488573361521</v>
      </c>
      <c r="I82" s="45">
        <v>924</v>
      </c>
      <c r="J82" s="77">
        <f>I82/Base!C97</f>
        <v>6.6033960322451546E-3</v>
      </c>
      <c r="K82" s="80">
        <v>381000</v>
      </c>
      <c r="L82" s="81">
        <v>412.33766233766232</v>
      </c>
      <c r="M82" s="78">
        <f>L82*(236.707/Base!D97)</f>
        <v>5429.4623443068549</v>
      </c>
      <c r="N82" s="45">
        <f t="shared" si="1"/>
        <v>1144</v>
      </c>
      <c r="O82" s="74">
        <f>N82/Base!C97</f>
        <v>8.1756331827797148E-3</v>
      </c>
    </row>
    <row r="83" spans="1:15" x14ac:dyDescent="0.25">
      <c r="A83" s="45">
        <v>1946</v>
      </c>
      <c r="B83" s="76">
        <v>16655</v>
      </c>
      <c r="C83" s="51">
        <f>B83/Base!C98</f>
        <v>0.11779558522940257</v>
      </c>
      <c r="D83" s="45">
        <v>219</v>
      </c>
      <c r="E83" s="77">
        <f>D83/Base!C98</f>
        <v>1.5489182326772239E-3</v>
      </c>
      <c r="F83" s="78">
        <v>167000</v>
      </c>
      <c r="G83" s="79">
        <v>762.55707762557074</v>
      </c>
      <c r="H83" s="78">
        <f>G83*(236.707/Base!D98)</f>
        <v>9265.2835800654557</v>
      </c>
      <c r="I83" s="45">
        <v>1911</v>
      </c>
      <c r="J83" s="77">
        <f>I83/Base!C98</f>
        <v>1.3515902934457419E-2</v>
      </c>
      <c r="K83" s="80">
        <v>744000</v>
      </c>
      <c r="L83" s="81">
        <v>389.3249607535322</v>
      </c>
      <c r="M83" s="78">
        <f>L83*(236.707/Base!D98)</f>
        <v>4730.4080861872653</v>
      </c>
      <c r="N83" s="45">
        <f t="shared" si="1"/>
        <v>2130</v>
      </c>
      <c r="O83" s="74">
        <f>N83/Base!C98</f>
        <v>1.5064821167134642E-2</v>
      </c>
    </row>
    <row r="84" spans="1:15" x14ac:dyDescent="0.25">
      <c r="A84" s="45">
        <v>1947</v>
      </c>
      <c r="B84" s="76">
        <v>18262</v>
      </c>
      <c r="C84" s="51">
        <f>B84/Base!C99</f>
        <v>0.12670857444180786</v>
      </c>
      <c r="D84" s="45">
        <v>233</v>
      </c>
      <c r="E84" s="77">
        <f>D84/Base!C99</f>
        <v>1.6166409946852061E-3</v>
      </c>
      <c r="F84" s="78">
        <v>194000</v>
      </c>
      <c r="G84" s="79">
        <v>832.61802575107299</v>
      </c>
      <c r="H84" s="78">
        <f>G84*(236.707/Base!D99)</f>
        <v>8828.2948301747274</v>
      </c>
      <c r="I84" s="45">
        <v>2121</v>
      </c>
      <c r="J84" s="77">
        <f>I84/Base!C99</f>
        <v>1.4716289912992798E-2</v>
      </c>
      <c r="K84" s="80">
        <v>1171000</v>
      </c>
      <c r="L84" s="81">
        <v>552.09806694955205</v>
      </c>
      <c r="M84" s="78">
        <f>L84*(236.707/Base!D99)</f>
        <v>5853.9262416321872</v>
      </c>
      <c r="N84" s="45">
        <f t="shared" si="1"/>
        <v>2354</v>
      </c>
      <c r="O84" s="74">
        <f>N84/Base!C99</f>
        <v>1.6332930907678005E-2</v>
      </c>
    </row>
    <row r="85" spans="1:15" x14ac:dyDescent="0.25">
      <c r="A85" s="45">
        <v>1948</v>
      </c>
      <c r="B85" s="76">
        <v>18745</v>
      </c>
      <c r="C85" s="51">
        <f>B85/Base!C100</f>
        <v>0.12783790603624062</v>
      </c>
      <c r="D85" s="45">
        <v>249</v>
      </c>
      <c r="E85" s="77">
        <f>D85/Base!C100</f>
        <v>1.6981402295558239E-3</v>
      </c>
      <c r="F85" s="78">
        <v>234000</v>
      </c>
      <c r="G85" s="79">
        <v>939.75903614457832</v>
      </c>
      <c r="H85" s="78">
        <f>G85*(236.707/Base!D100)</f>
        <v>9237.7520983935738</v>
      </c>
      <c r="I85" s="45">
        <v>2066</v>
      </c>
      <c r="J85" s="77">
        <f>I85/Base!C100</f>
        <v>1.40897900171178E-2</v>
      </c>
      <c r="K85" s="80">
        <v>1201000</v>
      </c>
      <c r="L85" s="81">
        <v>581.31655372700868</v>
      </c>
      <c r="M85" s="78">
        <f>L85*(236.707/Base!D100)</f>
        <v>5714.2927149214793</v>
      </c>
      <c r="N85" s="45">
        <f t="shared" si="1"/>
        <v>2315</v>
      </c>
      <c r="O85" s="74">
        <f>N85/Base!C100</f>
        <v>1.5787930246673625E-2</v>
      </c>
    </row>
    <row r="86" spans="1:15" x14ac:dyDescent="0.25">
      <c r="A86" s="45">
        <v>1949</v>
      </c>
      <c r="B86" s="76">
        <v>18945</v>
      </c>
      <c r="C86" s="51">
        <f>B86/Base!C101</f>
        <v>0.12698742526208542</v>
      </c>
      <c r="D86" s="45">
        <v>290</v>
      </c>
      <c r="E86" s="77">
        <f>D86/Base!C101</f>
        <v>1.9438560742150843E-3</v>
      </c>
      <c r="F86" s="78">
        <v>253000</v>
      </c>
      <c r="G86" s="79">
        <v>872.41379310344826</v>
      </c>
      <c r="H86" s="78">
        <f>G86*(236.707/Base!D101)</f>
        <v>8666.0251320024181</v>
      </c>
      <c r="I86" s="45">
        <v>2024</v>
      </c>
      <c r="J86" s="77">
        <f>I86/Base!C101</f>
        <v>1.3566774807625278E-2</v>
      </c>
      <c r="K86" s="80">
        <v>1181000</v>
      </c>
      <c r="L86" s="81">
        <v>583.498023715415</v>
      </c>
      <c r="M86" s="78">
        <f>L86*(236.707/Base!D101)</f>
        <v>5796.1125534290259</v>
      </c>
      <c r="N86" s="45">
        <f t="shared" si="1"/>
        <v>2314</v>
      </c>
      <c r="O86" s="74">
        <f>N86/Base!C101</f>
        <v>1.5510630881840362E-2</v>
      </c>
    </row>
    <row r="87" spans="1:15" x14ac:dyDescent="0.25">
      <c r="A87" s="45">
        <v>1950</v>
      </c>
      <c r="B87" s="76">
        <v>19077</v>
      </c>
      <c r="C87" s="51">
        <f>B87/Base!C102</f>
        <v>0.12528321216777982</v>
      </c>
      <c r="D87" s="45">
        <v>345</v>
      </c>
      <c r="E87" s="77">
        <f>D87/Base!C102</f>
        <v>2.2656973422385089E-3</v>
      </c>
      <c r="F87" s="78">
        <v>295000</v>
      </c>
      <c r="G87" s="79">
        <v>855.07246376811599</v>
      </c>
      <c r="H87" s="78">
        <f>G87*(236.707/Base!D102)</f>
        <v>8405.2902314814801</v>
      </c>
      <c r="I87" s="45">
        <v>2023</v>
      </c>
      <c r="J87" s="77">
        <f>I87/Base!C102</f>
        <v>1.3285523835792764E-2</v>
      </c>
      <c r="K87" s="80">
        <v>1229000</v>
      </c>
      <c r="L87" s="81">
        <v>607.51359367276325</v>
      </c>
      <c r="M87" s="78">
        <f>L87*(236.707/Base!D102)</f>
        <v>5971.8074090322398</v>
      </c>
      <c r="N87" s="45">
        <f t="shared" si="1"/>
        <v>2368</v>
      </c>
      <c r="O87" s="74">
        <f>N87/Base!C102</f>
        <v>1.5551221178031273E-2</v>
      </c>
    </row>
    <row r="88" spans="1:15" x14ac:dyDescent="0.25">
      <c r="A88" s="45">
        <v>1951</v>
      </c>
      <c r="B88" s="76">
        <v>18919</v>
      </c>
      <c r="C88" s="51">
        <f>B88/Base!C103</f>
        <v>0.12215421170211392</v>
      </c>
      <c r="D88" s="45">
        <v>394</v>
      </c>
      <c r="E88" s="77">
        <f>D88/Base!C103</f>
        <v>2.5439378091142704E-3</v>
      </c>
      <c r="F88" s="78">
        <v>330000</v>
      </c>
      <c r="G88" s="79">
        <v>837.5634517766498</v>
      </c>
      <c r="H88" s="78">
        <f>G88*(236.707/Base!D103)</f>
        <v>7648.8880596037343</v>
      </c>
      <c r="I88" s="45">
        <v>1980</v>
      </c>
      <c r="J88" s="77">
        <f>I88/Base!C103</f>
        <v>1.2784255995041259E-2</v>
      </c>
      <c r="K88" s="80">
        <v>1205000</v>
      </c>
      <c r="L88" s="81">
        <v>608.58585858585855</v>
      </c>
      <c r="M88" s="78">
        <f>L88*(236.707/Base!D103)</f>
        <v>5557.7939762137503</v>
      </c>
      <c r="N88" s="45">
        <f t="shared" si="1"/>
        <v>2374</v>
      </c>
      <c r="O88" s="74">
        <f>N88/Base!C103</f>
        <v>1.5328193804155529E-2</v>
      </c>
    </row>
    <row r="89" spans="1:15" x14ac:dyDescent="0.25">
      <c r="A89" s="45">
        <v>1952</v>
      </c>
      <c r="B89" s="76">
        <v>19338</v>
      </c>
      <c r="C89" s="51">
        <f>B89/Base!C104</f>
        <v>0.12273964951476646</v>
      </c>
      <c r="D89" s="45">
        <v>437</v>
      </c>
      <c r="E89" s="77">
        <f>D89/Base!C104</f>
        <v>2.7736698126979492E-3</v>
      </c>
      <c r="F89" s="78">
        <v>364000</v>
      </c>
      <c r="G89" s="79">
        <v>832.95194508009149</v>
      </c>
      <c r="H89" s="78">
        <f>G89*(236.707/Base!D104)</f>
        <v>7438.8014212186617</v>
      </c>
      <c r="I89" s="45">
        <v>1981</v>
      </c>
      <c r="J89" s="77">
        <f>I89/Base!C104</f>
        <v>1.2573546679530062E-2</v>
      </c>
      <c r="K89" s="80">
        <v>1204000</v>
      </c>
      <c r="L89" s="81">
        <v>607.77385159010601</v>
      </c>
      <c r="M89" s="78">
        <f>L89*(236.707/Base!D104)</f>
        <v>5427.8149150048494</v>
      </c>
      <c r="N89" s="45">
        <f t="shared" si="1"/>
        <v>2418</v>
      </c>
      <c r="O89" s="74">
        <f>N89/Base!C104</f>
        <v>1.5347216492228012E-2</v>
      </c>
    </row>
    <row r="90" spans="1:15" x14ac:dyDescent="0.25">
      <c r="A90" s="45">
        <v>1953</v>
      </c>
      <c r="B90" s="76">
        <v>20196</v>
      </c>
      <c r="C90" s="51">
        <f>B90/Base!C105</f>
        <v>0.12608000799081057</v>
      </c>
      <c r="D90" s="45">
        <v>485</v>
      </c>
      <c r="E90" s="77">
        <f>D90/Base!C105</f>
        <v>3.0277680667232681E-3</v>
      </c>
      <c r="F90" s="78">
        <v>431000</v>
      </c>
      <c r="G90" s="79">
        <v>888.65979381443299</v>
      </c>
      <c r="H90" s="78">
        <f>G90*(236.707/Base!D105)</f>
        <v>7861.9057688144321</v>
      </c>
      <c r="I90" s="45">
        <v>2021</v>
      </c>
      <c r="J90" s="77">
        <f>I90/Base!C105</f>
        <v>1.261674074813964E-2</v>
      </c>
      <c r="K90" s="80">
        <v>1337000</v>
      </c>
      <c r="L90" s="81">
        <v>661.55368629391387</v>
      </c>
      <c r="M90" s="78">
        <f>L90*(236.707/Base!D105)</f>
        <v>5852.7152672563079</v>
      </c>
      <c r="N90" s="45">
        <f t="shared" si="1"/>
        <v>2506</v>
      </c>
      <c r="O90" s="74">
        <f>N90/Base!C105</f>
        <v>1.5644508814862908E-2</v>
      </c>
    </row>
    <row r="91" spans="1:15" x14ac:dyDescent="0.25">
      <c r="A91" s="45">
        <v>1954</v>
      </c>
      <c r="B91" s="76">
        <v>20951</v>
      </c>
      <c r="C91" s="51">
        <f>B91/Base!C106</f>
        <v>0.12851324328634697</v>
      </c>
      <c r="D91" s="45">
        <v>533</v>
      </c>
      <c r="E91" s="77">
        <f>D91/Base!C106</f>
        <v>3.2694171481849519E-3</v>
      </c>
      <c r="F91" s="78">
        <v>475000</v>
      </c>
      <c r="G91" s="79">
        <v>891.18198874296434</v>
      </c>
      <c r="H91" s="78">
        <f>G91*(236.707/Base!D106)</f>
        <v>7859.6580047108873</v>
      </c>
      <c r="I91" s="45">
        <v>2057</v>
      </c>
      <c r="J91" s="77">
        <f>I91/Base!C106</f>
        <v>1.2617619275452996E-2</v>
      </c>
      <c r="K91" s="80">
        <v>1364000</v>
      </c>
      <c r="L91" s="81">
        <v>663.10160427807489</v>
      </c>
      <c r="M91" s="78">
        <f>L91*(236.707/Base!D106)</f>
        <v>5848.1341609609008</v>
      </c>
      <c r="N91" s="45">
        <f t="shared" si="1"/>
        <v>2590</v>
      </c>
      <c r="O91" s="74">
        <f>N91/Base!C106</f>
        <v>1.5887036423637948E-2</v>
      </c>
    </row>
    <row r="92" spans="1:15" x14ac:dyDescent="0.25">
      <c r="A92" s="45">
        <v>1955</v>
      </c>
      <c r="B92" s="76">
        <v>21861</v>
      </c>
      <c r="C92" s="51">
        <f>B92/Base!C107</f>
        <v>0.13174753361336941</v>
      </c>
      <c r="D92" s="45">
        <v>832</v>
      </c>
      <c r="E92" s="77">
        <f>D92/Base!C107</f>
        <v>5.0141323803267624E-3</v>
      </c>
      <c r="F92" s="78">
        <v>538000</v>
      </c>
      <c r="G92" s="79">
        <v>646.63461538461536</v>
      </c>
      <c r="H92" s="78">
        <f>G92*(236.707/Base!D107)</f>
        <v>5720.7273789062492</v>
      </c>
      <c r="I92" s="45">
        <v>1837</v>
      </c>
      <c r="J92" s="77">
        <f>I92/Base!C107</f>
        <v>1.1070866806082047E-2</v>
      </c>
      <c r="K92" s="80">
        <v>1432000</v>
      </c>
      <c r="L92" s="81">
        <v>779.53184540010886</v>
      </c>
      <c r="M92" s="78">
        <f>L92*(236.707/Base!D107)</f>
        <v>6896.4590892759925</v>
      </c>
      <c r="N92" s="45">
        <f t="shared" si="1"/>
        <v>2669</v>
      </c>
      <c r="O92" s="74">
        <f>N92/Base!C107</f>
        <v>1.6084999186408808E-2</v>
      </c>
    </row>
    <row r="93" spans="1:15" x14ac:dyDescent="0.25">
      <c r="A93" s="45">
        <v>1956</v>
      </c>
      <c r="B93" s="76">
        <v>22372</v>
      </c>
      <c r="C93" s="51">
        <f>B93/Base!C108</f>
        <v>0.13245472253305152</v>
      </c>
      <c r="D93" s="45">
        <v>654</v>
      </c>
      <c r="E93" s="77">
        <f>D93/Base!C108</f>
        <v>3.8720449015115185E-3</v>
      </c>
      <c r="F93" s="78">
        <v>604000</v>
      </c>
      <c r="G93" s="79">
        <v>923.54740061162079</v>
      </c>
      <c r="H93" s="78">
        <f>G93*(236.707/Base!D108)</f>
        <v>8044.8529516819572</v>
      </c>
      <c r="I93" s="45">
        <v>2085</v>
      </c>
      <c r="J93" s="77">
        <f>I93/Base!C108</f>
        <v>1.2344363332800484E-2</v>
      </c>
      <c r="K93" s="80">
        <v>1451000</v>
      </c>
      <c r="L93" s="81">
        <v>695.92326139088732</v>
      </c>
      <c r="M93" s="78">
        <f>L93*(236.707/Base!D108)</f>
        <v>6062.0605935731419</v>
      </c>
      <c r="N93" s="45">
        <f t="shared" si="1"/>
        <v>2739</v>
      </c>
      <c r="O93" s="74">
        <f>N93/Base!C108</f>
        <v>1.6216408234312002E-2</v>
      </c>
    </row>
    <row r="94" spans="1:15" x14ac:dyDescent="0.25">
      <c r="A94" s="45">
        <v>1957</v>
      </c>
      <c r="B94" s="76">
        <v>22634</v>
      </c>
      <c r="C94" s="51">
        <f>B94/Base!C109</f>
        <v>0.13160526560610289</v>
      </c>
      <c r="D94" s="45">
        <v>720</v>
      </c>
      <c r="E94" s="77">
        <f>D94/Base!C109</f>
        <v>4.1864359475300029E-3</v>
      </c>
      <c r="F94" s="78">
        <v>657000</v>
      </c>
      <c r="G94" s="79">
        <v>912.5</v>
      </c>
      <c r="H94" s="78">
        <f>G94*(236.707/Base!D109)</f>
        <v>7688.3983467261896</v>
      </c>
      <c r="I94" s="45">
        <v>2076</v>
      </c>
      <c r="J94" s="77">
        <f>I94/Base!C109</f>
        <v>1.2070890315378174E-2</v>
      </c>
      <c r="K94" s="80">
        <v>1443000</v>
      </c>
      <c r="L94" s="81">
        <v>695.08670520231215</v>
      </c>
      <c r="M94" s="78">
        <f>L94*(236.707/Base!D109)</f>
        <v>5856.551753543903</v>
      </c>
      <c r="N94" s="45">
        <f t="shared" si="1"/>
        <v>2796</v>
      </c>
      <c r="O94" s="74">
        <f>N94/Base!C109</f>
        <v>1.6257326262908177E-2</v>
      </c>
    </row>
    <row r="95" spans="1:15" x14ac:dyDescent="0.25">
      <c r="A95" s="45">
        <v>1958</v>
      </c>
      <c r="B95" s="76">
        <v>22727</v>
      </c>
      <c r="C95" s="51">
        <f>B95/Base!C110</f>
        <v>0.12995619903706498</v>
      </c>
      <c r="D95" s="45">
        <v>785</v>
      </c>
      <c r="E95" s="77">
        <f>D95/Base!C110</f>
        <v>4.4887409796319803E-3</v>
      </c>
      <c r="F95" s="78">
        <v>729000</v>
      </c>
      <c r="G95" s="79">
        <v>928.66242038216558</v>
      </c>
      <c r="H95" s="78">
        <f>G95*(236.707/Base!D110)</f>
        <v>7598.4332678472801</v>
      </c>
      <c r="I95" s="45">
        <v>2065</v>
      </c>
      <c r="J95" s="77">
        <f>I95/Base!C110</f>
        <v>1.1807961940051006E-2</v>
      </c>
      <c r="K95" s="80">
        <v>1557000</v>
      </c>
      <c r="L95" s="81">
        <v>753.99515738498792</v>
      </c>
      <c r="M95" s="78">
        <f>L95*(236.707/Base!D110)</f>
        <v>6169.2836513317188</v>
      </c>
      <c r="N95" s="45">
        <f t="shared" si="1"/>
        <v>2850</v>
      </c>
      <c r="O95" s="74">
        <f>N95/Base!C110</f>
        <v>1.6296702919682986E-2</v>
      </c>
    </row>
    <row r="96" spans="1:15" x14ac:dyDescent="0.25">
      <c r="A96" s="45">
        <v>1959</v>
      </c>
      <c r="B96" s="76">
        <v>22666</v>
      </c>
      <c r="C96" s="51">
        <f>B96/Base!C111</f>
        <v>0.12745880897486364</v>
      </c>
      <c r="D96" s="45">
        <v>880</v>
      </c>
      <c r="E96" s="77">
        <f>D96/Base!C111</f>
        <v>4.9485463645054266E-3</v>
      </c>
      <c r="F96" s="78">
        <v>815000</v>
      </c>
      <c r="G96" s="79">
        <v>926.13636363636363</v>
      </c>
      <c r="H96" s="78">
        <f>G96*(236.707/Base!D111)</f>
        <v>7534.214380224661</v>
      </c>
      <c r="I96" s="45">
        <v>2054</v>
      </c>
      <c r="J96" s="77">
        <f>I96/Base!C111</f>
        <v>1.1550357082606984E-2</v>
      </c>
      <c r="K96" s="80">
        <v>1599000</v>
      </c>
      <c r="L96" s="81">
        <v>778.48101265822788</v>
      </c>
      <c r="M96" s="78">
        <f>L96*(236.707/Base!D111)</f>
        <v>6333.0229441292022</v>
      </c>
      <c r="N96" s="45">
        <f t="shared" si="1"/>
        <v>2934</v>
      </c>
      <c r="O96" s="74">
        <f>N96/Base!C111</f>
        <v>1.6498903447112412E-2</v>
      </c>
    </row>
    <row r="97" spans="1:15" x14ac:dyDescent="0.25">
      <c r="A97" s="45">
        <v>1960</v>
      </c>
      <c r="B97" s="76">
        <v>22534</v>
      </c>
      <c r="C97" s="51">
        <f>B97/Base!C112</f>
        <v>0.12472394573561889</v>
      </c>
      <c r="D97" s="45">
        <v>981</v>
      </c>
      <c r="E97" s="77">
        <f>D97/Base!C112</f>
        <v>5.4297590648194789E-3</v>
      </c>
      <c r="F97" s="78">
        <v>911000</v>
      </c>
      <c r="G97" s="79">
        <v>928.64424057084602</v>
      </c>
      <c r="H97" s="78">
        <f>G97*(236.707/Base!D112)</f>
        <v>7426.5718738517708</v>
      </c>
      <c r="I97" s="45">
        <v>2028</v>
      </c>
      <c r="J97" s="77">
        <f>I97/Base!C112</f>
        <v>1.1224823020850053E-2</v>
      </c>
      <c r="K97" s="80">
        <v>1580000</v>
      </c>
      <c r="L97" s="81">
        <v>779.09270216962523</v>
      </c>
      <c r="M97" s="78">
        <f>L97*(236.707/Base!D112)</f>
        <v>6230.5753875126757</v>
      </c>
      <c r="N97" s="45">
        <f t="shared" si="1"/>
        <v>3009</v>
      </c>
      <c r="O97" s="74">
        <f>N97/Base!C112</f>
        <v>1.6654582085669532E-2</v>
      </c>
    </row>
    <row r="98" spans="1:15" x14ac:dyDescent="0.25">
      <c r="A98" s="45">
        <v>1961</v>
      </c>
      <c r="B98" s="76">
        <v>22403</v>
      </c>
      <c r="C98" s="51">
        <f>B98/Base!C113</f>
        <v>0.12196024846073025</v>
      </c>
      <c r="D98" s="45">
        <v>1106</v>
      </c>
      <c r="E98" s="77">
        <f>D98/Base!C113</f>
        <v>6.0209808863798441E-3</v>
      </c>
      <c r="F98" s="78">
        <v>1072000</v>
      </c>
      <c r="G98" s="79">
        <v>969.25858951175405</v>
      </c>
      <c r="H98" s="78">
        <f>G98*(236.707/Base!D113)</f>
        <v>7664.766211320677</v>
      </c>
      <c r="I98" s="45">
        <v>2001</v>
      </c>
      <c r="J98" s="77">
        <f>I98/Base!C113</f>
        <v>1.0893293628974746E-2</v>
      </c>
      <c r="K98" s="80">
        <v>1570000</v>
      </c>
      <c r="L98" s="81">
        <v>784.60769615192407</v>
      </c>
      <c r="M98" s="78">
        <f>L98*(236.707/Base!D113)</f>
        <v>6204.571848712515</v>
      </c>
      <c r="N98" s="45">
        <f t="shared" si="1"/>
        <v>3107</v>
      </c>
      <c r="O98" s="74">
        <f>N98/Base!C113</f>
        <v>1.6914274515354589E-2</v>
      </c>
    </row>
    <row r="99" spans="1:15" x14ac:dyDescent="0.25">
      <c r="A99" s="45">
        <v>1962</v>
      </c>
      <c r="B99" s="76">
        <v>22275</v>
      </c>
      <c r="C99" s="51">
        <f>B99/Base!C114</f>
        <v>0.11941266658804105</v>
      </c>
      <c r="D99" s="45">
        <v>1162</v>
      </c>
      <c r="E99" s="77">
        <f>D99/Base!C114</f>
        <v>6.2292937632010634E-3</v>
      </c>
      <c r="F99" s="78">
        <v>1124000</v>
      </c>
      <c r="G99" s="79">
        <v>967.29776247848542</v>
      </c>
      <c r="H99" s="78">
        <f>G99*(236.707/Base!D114)</f>
        <v>7564.738042810548</v>
      </c>
      <c r="I99" s="45">
        <v>1988</v>
      </c>
      <c r="J99" s="77">
        <f>I99/Base!C114</f>
        <v>1.0657345956319892E-2</v>
      </c>
      <c r="K99" s="80">
        <v>1564000</v>
      </c>
      <c r="L99" s="81">
        <v>786.72032193158952</v>
      </c>
      <c r="M99" s="78">
        <f>L99*(236.707/Base!D114)</f>
        <v>6152.5348028502503</v>
      </c>
      <c r="N99" s="45">
        <f t="shared" si="1"/>
        <v>3150</v>
      </c>
      <c r="O99" s="74">
        <f>N99/Base!C114</f>
        <v>1.6886639719520955E-2</v>
      </c>
    </row>
    <row r="100" spans="1:15" x14ac:dyDescent="0.25">
      <c r="A100" s="45">
        <v>1963</v>
      </c>
      <c r="B100" s="76">
        <v>22166</v>
      </c>
      <c r="C100" s="51">
        <f>B100/Base!C115</f>
        <v>0.11713044672958434</v>
      </c>
      <c r="D100" s="45">
        <v>1191</v>
      </c>
      <c r="E100" s="77">
        <f>D100/Base!C115</f>
        <v>6.2935289206412955E-3</v>
      </c>
      <c r="F100" s="78">
        <v>1151000</v>
      </c>
      <c r="G100" s="79">
        <v>966.4147774979009</v>
      </c>
      <c r="H100" s="78">
        <f>G100*(236.707/Base!D115)</f>
        <v>7475.2334074777582</v>
      </c>
      <c r="I100" s="45">
        <v>1990</v>
      </c>
      <c r="J100" s="77">
        <f>I100/Base!C115</f>
        <v>1.0515636063875884E-2</v>
      </c>
      <c r="K100" s="80">
        <v>1669000</v>
      </c>
      <c r="L100" s="81">
        <v>838.6934673366834</v>
      </c>
      <c r="M100" s="78">
        <f>L100*(236.707/Base!D115)</f>
        <v>6487.3070772990632</v>
      </c>
      <c r="N100" s="45">
        <f t="shared" si="1"/>
        <v>3181</v>
      </c>
      <c r="O100" s="74">
        <f>N100/Base!C115</f>
        <v>1.6809164984517178E-2</v>
      </c>
    </row>
    <row r="101" spans="1:15" x14ac:dyDescent="0.25">
      <c r="A101" s="45">
        <v>1964</v>
      </c>
      <c r="B101" s="76">
        <v>22013</v>
      </c>
      <c r="C101" s="51">
        <f>B101/Base!C116</f>
        <v>0.11471736264194404</v>
      </c>
      <c r="D101" s="45">
        <v>1203</v>
      </c>
      <c r="E101" s="77">
        <f>D101/Base!C116</f>
        <v>6.2692494098150493E-3</v>
      </c>
      <c r="F101" s="78">
        <v>1155000</v>
      </c>
      <c r="G101" s="79">
        <v>960.09975062344142</v>
      </c>
      <c r="H101" s="78">
        <f>G101*(236.707/Base!D116)</f>
        <v>7326.3005034583357</v>
      </c>
      <c r="I101" s="45">
        <v>1994</v>
      </c>
      <c r="J101" s="77">
        <f>I101/Base!C116</f>
        <v>1.0391424208787373E-2</v>
      </c>
      <c r="K101" s="80">
        <v>1698000</v>
      </c>
      <c r="L101" s="81">
        <v>851.55466399197587</v>
      </c>
      <c r="M101" s="78">
        <f>L101*(236.707/Base!D116)</f>
        <v>6498.0178981148292</v>
      </c>
      <c r="N101" s="45">
        <f t="shared" si="1"/>
        <v>3197</v>
      </c>
      <c r="O101" s="74">
        <f>N101/Base!C116</f>
        <v>1.666067361860242E-2</v>
      </c>
    </row>
    <row r="102" spans="1:15" x14ac:dyDescent="0.25">
      <c r="A102" s="45">
        <v>1965</v>
      </c>
      <c r="B102" s="76">
        <v>21834</v>
      </c>
      <c r="C102" s="51">
        <f>B102/Base!C117</f>
        <v>0.11237088464923341</v>
      </c>
      <c r="D102" s="45">
        <v>1224</v>
      </c>
      <c r="E102" s="77">
        <f>D102/Base!C117</f>
        <v>6.2994395351590043E-3</v>
      </c>
      <c r="F102" s="78">
        <v>1224000</v>
      </c>
      <c r="G102" s="79">
        <v>1000</v>
      </c>
      <c r="H102" s="78">
        <f>G102*(236.707/Base!D117)</f>
        <v>7509.3255172413792</v>
      </c>
      <c r="I102" s="45">
        <v>1993</v>
      </c>
      <c r="J102" s="77">
        <f>I102/Base!C117</f>
        <v>1.0257175648343051E-2</v>
      </c>
      <c r="K102" s="80">
        <v>1707000</v>
      </c>
      <c r="L102" s="81">
        <v>856.49774209734073</v>
      </c>
      <c r="M102" s="78">
        <f>L102*(236.707/Base!D117)</f>
        <v>6431.7203501911863</v>
      </c>
      <c r="N102" s="45">
        <f t="shared" si="1"/>
        <v>3217</v>
      </c>
      <c r="O102" s="74">
        <f>N102/Base!C117</f>
        <v>1.6556615183502058E-2</v>
      </c>
    </row>
    <row r="103" spans="1:15" x14ac:dyDescent="0.25">
      <c r="A103" s="45">
        <v>1966</v>
      </c>
      <c r="B103" s="76">
        <v>25534</v>
      </c>
      <c r="C103" s="51">
        <f>B103/Base!C118</f>
        <v>0.1299043549043549</v>
      </c>
      <c r="D103" s="45">
        <v>1207</v>
      </c>
      <c r="E103" s="77">
        <f>D103/Base!C118</f>
        <v>6.1406186406186402E-3</v>
      </c>
      <c r="F103" s="78">
        <v>1300000</v>
      </c>
      <c r="G103" s="79">
        <v>1077.0505385252693</v>
      </c>
      <c r="H103" s="78">
        <f>G103*(236.707/Base!D118)</f>
        <v>7858.6263036069658</v>
      </c>
      <c r="I103" s="45">
        <v>1994</v>
      </c>
      <c r="J103" s="77">
        <f>I103/Base!C118</f>
        <v>1.0144485144485144E-2</v>
      </c>
      <c r="K103" s="80">
        <v>1833000</v>
      </c>
      <c r="L103" s="81">
        <v>919.25777331995982</v>
      </c>
      <c r="M103" s="78">
        <f>L103*(236.707/Base!D118)</f>
        <v>6707.3020798994912</v>
      </c>
      <c r="N103" s="45">
        <f t="shared" si="1"/>
        <v>3201</v>
      </c>
      <c r="O103" s="74">
        <f>N103/Base!C118</f>
        <v>1.6285103785103786E-2</v>
      </c>
    </row>
    <row r="104" spans="1:15" x14ac:dyDescent="0.25">
      <c r="A104" s="45">
        <v>1967</v>
      </c>
      <c r="B104" s="76">
        <v>25805</v>
      </c>
      <c r="C104" s="51">
        <f>B104/Base!C119</f>
        <v>0.12986130681589436</v>
      </c>
      <c r="D104" s="45">
        <v>1182</v>
      </c>
      <c r="E104" s="77">
        <f>D104/Base!C119</f>
        <v>5.9483070977092477E-3</v>
      </c>
      <c r="F104" s="78">
        <v>1263000</v>
      </c>
      <c r="G104" s="79">
        <v>1068.5279187817259</v>
      </c>
      <c r="H104" s="78">
        <f>G104*(236.707/Base!D119)</f>
        <v>7581.50209355877</v>
      </c>
      <c r="I104" s="45">
        <v>2000</v>
      </c>
      <c r="J104" s="77">
        <f>I104/Base!C119</f>
        <v>1.0064817424211924E-2</v>
      </c>
      <c r="K104" s="80">
        <v>1920000</v>
      </c>
      <c r="L104" s="81">
        <v>960</v>
      </c>
      <c r="M104" s="78">
        <f>L104*(236.707/Base!D119)</f>
        <v>6811.4663939849625</v>
      </c>
      <c r="N104" s="45">
        <f t="shared" si="1"/>
        <v>3182</v>
      </c>
      <c r="O104" s="74">
        <f>N104/Base!C119</f>
        <v>1.6013124521921173E-2</v>
      </c>
    </row>
    <row r="105" spans="1:15" x14ac:dyDescent="0.25">
      <c r="A105" s="45">
        <v>1968</v>
      </c>
      <c r="B105" s="76">
        <v>26273</v>
      </c>
      <c r="C105" s="51">
        <f>B105/Base!C120</f>
        <v>0.13090291271810509</v>
      </c>
      <c r="D105" s="45">
        <v>1152</v>
      </c>
      <c r="E105" s="77">
        <f>D105/Base!C120</f>
        <v>5.7397387223102449E-3</v>
      </c>
      <c r="F105" s="78">
        <v>1272000</v>
      </c>
      <c r="G105" s="79">
        <v>1104.1666666666667</v>
      </c>
      <c r="H105" s="78">
        <f>G105*(236.707/Base!D120)</f>
        <v>7514.2144010416678</v>
      </c>
      <c r="I105" s="45">
        <v>2012</v>
      </c>
      <c r="J105" s="77">
        <f>I105/Base!C120</f>
        <v>1.0024613115701573E-2</v>
      </c>
      <c r="K105" s="80">
        <v>1956000</v>
      </c>
      <c r="L105" s="81">
        <v>972.1669980119284</v>
      </c>
      <c r="M105" s="78">
        <f>L105*(236.707/Base!D120)</f>
        <v>6615.9135909542747</v>
      </c>
      <c r="N105" s="45">
        <f t="shared" si="1"/>
        <v>3164</v>
      </c>
      <c r="O105" s="74">
        <f>N105/Base!C120</f>
        <v>1.5764351838011819E-2</v>
      </c>
    </row>
    <row r="106" spans="1:15" x14ac:dyDescent="0.25">
      <c r="A106" s="45">
        <v>1969</v>
      </c>
      <c r="B106" s="76">
        <v>26925</v>
      </c>
      <c r="C106" s="51">
        <f>B106/Base!C121</f>
        <v>0.13284684497994345</v>
      </c>
      <c r="D106" s="45">
        <v>1120</v>
      </c>
      <c r="E106" s="77">
        <f>D106/Base!C121</f>
        <v>5.5260340344489012E-3</v>
      </c>
      <c r="F106" s="78">
        <v>1318000</v>
      </c>
      <c r="G106" s="79">
        <v>1176.7857142857142</v>
      </c>
      <c r="H106" s="78">
        <f>G106*(236.707/Base!D121)</f>
        <v>7606.1617721787334</v>
      </c>
      <c r="I106" s="45">
        <v>2040</v>
      </c>
      <c r="J106" s="77">
        <f>I106/Base!C121</f>
        <v>1.0065276277031928E-2</v>
      </c>
      <c r="K106" s="80">
        <v>2148000</v>
      </c>
      <c r="L106" s="81">
        <v>1052.9411764705883</v>
      </c>
      <c r="M106" s="78">
        <f>L106*(236.707/Base!D121)</f>
        <v>6805.6918329304326</v>
      </c>
      <c r="N106" s="45">
        <f t="shared" si="1"/>
        <v>3160</v>
      </c>
      <c r="O106" s="74">
        <f>N106/Base!C121</f>
        <v>1.559131031148083E-2</v>
      </c>
    </row>
    <row r="107" spans="1:15" x14ac:dyDescent="0.25">
      <c r="A107" s="45">
        <v>1970</v>
      </c>
      <c r="B107" s="76">
        <v>27647</v>
      </c>
      <c r="C107" s="51">
        <f>B107/Base!C122</f>
        <v>0.1348292140530207</v>
      </c>
      <c r="D107" s="45">
        <v>1089</v>
      </c>
      <c r="E107" s="77">
        <f>D107/Base!C122</f>
        <v>5.3108479800245793E-3</v>
      </c>
      <c r="F107" s="78">
        <v>1357000</v>
      </c>
      <c r="G107" s="79">
        <v>1246.097337006428</v>
      </c>
      <c r="H107" s="78">
        <f>G107*(236.707/Base!D122)</f>
        <v>7602.8473054209817</v>
      </c>
      <c r="I107" s="45">
        <v>2092</v>
      </c>
      <c r="J107" s="77">
        <f>I107/Base!C122</f>
        <v>1.020229015079102E-2</v>
      </c>
      <c r="K107" s="80">
        <v>2395000</v>
      </c>
      <c r="L107" s="81">
        <v>1144.8374760994263</v>
      </c>
      <c r="M107" s="78">
        <f>L107*(236.707/Base!D122)</f>
        <v>6985.0277837987069</v>
      </c>
      <c r="N107" s="45">
        <f t="shared" si="1"/>
        <v>3181</v>
      </c>
      <c r="O107" s="74">
        <f>N107/Base!C122</f>
        <v>1.5513138130815597E-2</v>
      </c>
    </row>
    <row r="108" spans="1:15" x14ac:dyDescent="0.25">
      <c r="A108" s="45">
        <v>1971</v>
      </c>
      <c r="B108" s="75">
        <v>27523</v>
      </c>
      <c r="C108" s="51">
        <f>B108/Base!C123</f>
        <v>0.13253812704359508</v>
      </c>
      <c r="D108" s="75">
        <v>1076</v>
      </c>
      <c r="E108" s="77">
        <f>D108/Base!C123</f>
        <v>5.181521807176119E-3</v>
      </c>
      <c r="F108" s="79">
        <v>1211000</v>
      </c>
      <c r="G108" s="79">
        <v>1125.4646840148698</v>
      </c>
      <c r="H108" s="78">
        <f>G108*(236.707/Base!D123)</f>
        <v>6583.0748197333241</v>
      </c>
      <c r="I108" s="84">
        <v>2146</v>
      </c>
      <c r="J108" s="77">
        <f>I108/Base!C123</f>
        <v>1.0334150370074303E-2</v>
      </c>
      <c r="K108" s="81">
        <v>2729000</v>
      </c>
      <c r="L108" s="81">
        <v>1271.668219944082</v>
      </c>
      <c r="M108" s="78">
        <f>L108*(236.707/Base!D123)</f>
        <v>7438.2494241448621</v>
      </c>
      <c r="N108" s="45">
        <f t="shared" si="1"/>
        <v>3222</v>
      </c>
      <c r="O108" s="74">
        <f>N108/Base!C123</f>
        <v>1.5515672177250422E-2</v>
      </c>
    </row>
    <row r="109" spans="1:15" x14ac:dyDescent="0.25">
      <c r="A109" s="45">
        <v>1972</v>
      </c>
      <c r="B109" s="75">
        <v>27956</v>
      </c>
      <c r="C109" s="51">
        <f>B109/Base!C124</f>
        <v>0.13318977017189465</v>
      </c>
      <c r="D109" s="75">
        <v>1086</v>
      </c>
      <c r="E109" s="77">
        <f>D109/Base!C124</f>
        <v>5.1739909288409502E-3</v>
      </c>
      <c r="F109" s="79">
        <v>1266000</v>
      </c>
      <c r="G109" s="79">
        <v>1165.7458563535911</v>
      </c>
      <c r="H109" s="78">
        <f>G109*(236.707/Base!D124)</f>
        <v>6600.4896897237559</v>
      </c>
      <c r="I109" s="84">
        <v>2182</v>
      </c>
      <c r="J109" s="77">
        <f>I109/Base!C124</f>
        <v>1.0395624499752258E-2</v>
      </c>
      <c r="K109" s="81">
        <v>2802000</v>
      </c>
      <c r="L109" s="81">
        <v>1284.1429880843264</v>
      </c>
      <c r="M109" s="78">
        <f>L109*(236.707/Base!D124)</f>
        <v>7270.8579719890013</v>
      </c>
      <c r="N109" s="45">
        <f t="shared" si="1"/>
        <v>3268</v>
      </c>
      <c r="O109" s="74">
        <f>N109/Base!C124</f>
        <v>1.5569615428593208E-2</v>
      </c>
    </row>
    <row r="110" spans="1:15" x14ac:dyDescent="0.25">
      <c r="A110" s="45">
        <v>1973</v>
      </c>
      <c r="B110" s="75">
        <v>28125</v>
      </c>
      <c r="C110" s="51">
        <f>B110/Base!C125</f>
        <v>0.13272206465983039</v>
      </c>
      <c r="D110" s="75">
        <v>1053</v>
      </c>
      <c r="E110" s="77">
        <f>D110/Base!C125</f>
        <v>4.9691141008640499E-3</v>
      </c>
      <c r="F110" s="79">
        <v>1281000</v>
      </c>
      <c r="G110" s="79">
        <v>1216.5242165242166</v>
      </c>
      <c r="H110" s="78">
        <f>G110*(236.707/Base!D125)</f>
        <v>6485.8741633535601</v>
      </c>
      <c r="I110" s="84">
        <v>2203</v>
      </c>
      <c r="J110" s="77">
        <f>I110/Base!C125</f>
        <v>1.0395971855843782E-2</v>
      </c>
      <c r="K110" s="81">
        <v>3113000</v>
      </c>
      <c r="L110" s="81">
        <v>1413.0730821606899</v>
      </c>
      <c r="M110" s="78">
        <f>L110*(236.707/Base!D125)</f>
        <v>7533.7704502933411</v>
      </c>
      <c r="N110" s="45">
        <f t="shared" si="1"/>
        <v>3256</v>
      </c>
      <c r="O110" s="74">
        <f>N110/Base!C125</f>
        <v>1.5365085956707832E-2</v>
      </c>
    </row>
    <row r="111" spans="1:15" x14ac:dyDescent="0.25">
      <c r="A111" s="45">
        <v>1974</v>
      </c>
      <c r="B111" s="75">
        <v>28218</v>
      </c>
      <c r="C111" s="51">
        <f>B111/Base!C126</f>
        <v>0.13194983493411394</v>
      </c>
      <c r="D111" s="75">
        <v>1030</v>
      </c>
      <c r="E111" s="77">
        <f>D111/Base!C126</f>
        <v>4.8163700468543957E-3</v>
      </c>
      <c r="F111" s="79">
        <v>1256000</v>
      </c>
      <c r="G111" s="79">
        <v>1219.4174757281553</v>
      </c>
      <c r="H111" s="78">
        <f>G111*(236.707/Base!D126)</f>
        <v>5851.1695644561451</v>
      </c>
      <c r="I111" s="84">
        <v>2211</v>
      </c>
      <c r="J111" s="77">
        <f>I111/Base!C126</f>
        <v>1.0338829294752494E-2</v>
      </c>
      <c r="K111" s="81">
        <v>3285000</v>
      </c>
      <c r="L111" s="81">
        <v>1485.753052917232</v>
      </c>
      <c r="M111" s="78">
        <f>L111*(236.707/Base!D126)</f>
        <v>7129.1360149943648</v>
      </c>
      <c r="N111" s="45">
        <f t="shared" si="1"/>
        <v>3241</v>
      </c>
      <c r="O111" s="74">
        <f>N111/Base!C126</f>
        <v>1.5155199341606891E-2</v>
      </c>
    </row>
    <row r="112" spans="1:15" x14ac:dyDescent="0.25">
      <c r="A112" s="45">
        <v>1975</v>
      </c>
      <c r="B112" s="75">
        <v>28281</v>
      </c>
      <c r="C112" s="51">
        <f>B112/Base!C127</f>
        <v>0.13094692392104568</v>
      </c>
      <c r="D112" s="75">
        <v>1006</v>
      </c>
      <c r="E112" s="77">
        <f>D112/Base!C127</f>
        <v>4.6579896561144219E-3</v>
      </c>
      <c r="F112" s="79">
        <v>1259000</v>
      </c>
      <c r="G112" s="79">
        <v>1251.4910536779323</v>
      </c>
      <c r="H112" s="78">
        <f>G112*(236.707/Base!D127)</f>
        <v>5510.0946289293779</v>
      </c>
      <c r="I112" s="84">
        <v>2220</v>
      </c>
      <c r="J112" s="77">
        <f>I112/Base!C127</f>
        <v>1.0279062660610355E-2</v>
      </c>
      <c r="K112" s="81">
        <v>3797000</v>
      </c>
      <c r="L112" s="81">
        <v>1710.3603603603603</v>
      </c>
      <c r="M112" s="78">
        <f>L112*(236.707/Base!D127)</f>
        <v>7530.4153453266636</v>
      </c>
      <c r="N112" s="45">
        <f t="shared" si="1"/>
        <v>3226</v>
      </c>
      <c r="O112" s="74">
        <f>N112/Base!C127</f>
        <v>1.4937052316724776E-2</v>
      </c>
    </row>
    <row r="113" spans="1:15" x14ac:dyDescent="0.25">
      <c r="A113" s="45">
        <v>1976</v>
      </c>
      <c r="B113" s="75">
        <v>28405</v>
      </c>
      <c r="C113" s="51">
        <f>B113/Base!C128</f>
        <v>0.13027724906551699</v>
      </c>
      <c r="D113" s="75">
        <v>1003</v>
      </c>
      <c r="E113" s="77">
        <f>D113/Base!C128</f>
        <v>4.6001788703648495E-3</v>
      </c>
      <c r="F113" s="79">
        <v>1263000</v>
      </c>
      <c r="G113" s="79">
        <v>1259.222333000997</v>
      </c>
      <c r="H113" s="78">
        <f>G113*(236.707/Base!D128)</f>
        <v>5242.4679701483774</v>
      </c>
      <c r="I113" s="84">
        <v>2232</v>
      </c>
      <c r="J113" s="77">
        <f>I113/Base!C128</f>
        <v>1.0236888572935537E-2</v>
      </c>
      <c r="K113" s="81">
        <v>4238000</v>
      </c>
      <c r="L113" s="81">
        <v>1898.7455197132617</v>
      </c>
      <c r="M113" s="78">
        <f>L113*(236.707/Base!D128)</f>
        <v>7904.9682567467835</v>
      </c>
      <c r="N113" s="45">
        <f t="shared" si="1"/>
        <v>3235</v>
      </c>
      <c r="O113" s="74">
        <f>N113/Base!C128</f>
        <v>1.4837067443300388E-2</v>
      </c>
    </row>
    <row r="114" spans="1:15" x14ac:dyDescent="0.25">
      <c r="A114" s="45">
        <v>1977</v>
      </c>
      <c r="B114" s="75">
        <v>28526</v>
      </c>
      <c r="C114" s="51">
        <f>B114/Base!C129</f>
        <v>0.12952292736527135</v>
      </c>
      <c r="D114" s="75">
        <v>1031</v>
      </c>
      <c r="E114" s="77">
        <f>D114/Base!C129</f>
        <v>4.6812780661009178E-3</v>
      </c>
      <c r="F114" s="79">
        <v>1268000</v>
      </c>
      <c r="G114" s="79">
        <v>1229.8739088263821</v>
      </c>
      <c r="H114" s="78">
        <f>G114*(236.707/Base!D129)</f>
        <v>4802.4722338004613</v>
      </c>
      <c r="I114" s="84">
        <v>2247</v>
      </c>
      <c r="J114" s="77">
        <f>I114/Base!C129</f>
        <v>1.0202552681405202E-2</v>
      </c>
      <c r="K114" s="81">
        <v>4702000</v>
      </c>
      <c r="L114" s="81">
        <v>2092.5678682688031</v>
      </c>
      <c r="M114" s="78">
        <f>L114*(236.707/Base!D129)</f>
        <v>8171.1621106701659</v>
      </c>
      <c r="N114" s="45">
        <f t="shared" si="1"/>
        <v>3278</v>
      </c>
      <c r="O114" s="74">
        <f>N114/Base!C129</f>
        <v>1.4883830747506118E-2</v>
      </c>
    </row>
    <row r="115" spans="1:15" x14ac:dyDescent="0.25">
      <c r="A115" s="45">
        <v>1978</v>
      </c>
      <c r="B115" s="75">
        <v>28546</v>
      </c>
      <c r="C115" s="51">
        <f>B115/Base!C130</f>
        <v>0.12824763573466316</v>
      </c>
      <c r="D115" s="75">
        <v>1024</v>
      </c>
      <c r="E115" s="77">
        <f>D115/Base!C130</f>
        <v>4.6004897005638293E-3</v>
      </c>
      <c r="F115" s="79">
        <v>1260000</v>
      </c>
      <c r="G115" s="79">
        <v>1230.46875</v>
      </c>
      <c r="H115" s="78">
        <f>G115*(236.707/Base!D130)</f>
        <v>4465.9953515625002</v>
      </c>
      <c r="I115" s="84">
        <v>2259</v>
      </c>
      <c r="J115" s="77">
        <f>I115/Base!C130</f>
        <v>1.0148931868724308E-2</v>
      </c>
      <c r="K115" s="81">
        <v>5077000</v>
      </c>
      <c r="L115" s="81">
        <v>2247.4546259406816</v>
      </c>
      <c r="M115" s="78">
        <f>L115*(236.707/Base!D130)</f>
        <v>8157.1530461856273</v>
      </c>
      <c r="N115" s="45">
        <f t="shared" si="1"/>
        <v>3283</v>
      </c>
      <c r="O115" s="74">
        <f>N115/Base!C130</f>
        <v>1.4749421569288138E-2</v>
      </c>
    </row>
    <row r="116" spans="1:15" x14ac:dyDescent="0.25">
      <c r="A116" s="45">
        <v>1979</v>
      </c>
      <c r="B116" s="75">
        <v>28605</v>
      </c>
      <c r="C116" s="51">
        <f>B116/Base!C131</f>
        <v>0.12710226389104887</v>
      </c>
      <c r="D116" s="75">
        <v>974</v>
      </c>
      <c r="E116" s="77">
        <f>D116/Base!C131</f>
        <v>4.327830974650641E-3</v>
      </c>
      <c r="F116" s="79">
        <v>1168000</v>
      </c>
      <c r="G116" s="79">
        <v>1199.1786447638603</v>
      </c>
      <c r="H116" s="78">
        <f>G116*(236.707/Base!D131)</f>
        <v>3911.1677355009042</v>
      </c>
      <c r="I116" s="84">
        <v>2266</v>
      </c>
      <c r="J116" s="77">
        <f>I116/Base!C131</f>
        <v>1.0068649885583524E-2</v>
      </c>
      <c r="K116" s="81">
        <v>5554000</v>
      </c>
      <c r="L116" s="81">
        <v>2451.0150044130628</v>
      </c>
      <c r="M116" s="78">
        <f>L116*(236.707/Base!D131)</f>
        <v>7994.0806537433764</v>
      </c>
      <c r="N116" s="45">
        <f t="shared" si="1"/>
        <v>3240</v>
      </c>
      <c r="O116" s="74">
        <f>N116/Base!C131</f>
        <v>1.4396480860234165E-2</v>
      </c>
    </row>
    <row r="117" spans="1:15" x14ac:dyDescent="0.25">
      <c r="A117" s="45">
        <v>1980</v>
      </c>
      <c r="B117" s="75">
        <v>28640</v>
      </c>
      <c r="C117" s="51">
        <f>B117/Base!C132</f>
        <v>0.12576517393709985</v>
      </c>
      <c r="D117" s="75">
        <v>922</v>
      </c>
      <c r="E117" s="77">
        <f>D117/Base!C132</f>
        <v>4.048725222416413E-3</v>
      </c>
      <c r="F117" s="79">
        <v>1093000</v>
      </c>
      <c r="G117" s="79">
        <v>1185.4663774403471</v>
      </c>
      <c r="H117" s="78">
        <f>G117*(236.707/Base!D132)</f>
        <v>3407.1816751929705</v>
      </c>
      <c r="I117" s="84">
        <v>2274</v>
      </c>
      <c r="J117" s="77">
        <f>I117/Base!C132</f>
        <v>9.9856845507320206E-3</v>
      </c>
      <c r="K117" s="81">
        <v>6104000</v>
      </c>
      <c r="L117" s="81">
        <v>2684.2568161829377</v>
      </c>
      <c r="M117" s="78">
        <f>L117*(236.707/Base!D132)</f>
        <v>7714.8966935340577</v>
      </c>
      <c r="N117" s="45">
        <f t="shared" si="1"/>
        <v>3196</v>
      </c>
      <c r="O117" s="74">
        <f>N117/Base!C132</f>
        <v>1.4034409773148434E-2</v>
      </c>
    </row>
    <row r="118" spans="1:15" x14ac:dyDescent="0.25">
      <c r="A118" s="45">
        <v>1981</v>
      </c>
      <c r="B118" s="75">
        <v>28519</v>
      </c>
      <c r="C118" s="51">
        <f>B118/Base!C133</f>
        <v>0.12401398467599559</v>
      </c>
      <c r="D118" s="75">
        <v>875</v>
      </c>
      <c r="E118" s="77">
        <f>D118/Base!C133</f>
        <v>3.8049102910865085E-3</v>
      </c>
      <c r="F118" s="79">
        <v>1026000</v>
      </c>
      <c r="G118" s="79">
        <v>1172.5714285714287</v>
      </c>
      <c r="H118" s="78">
        <f>G118*(236.707/Base!D133)</f>
        <v>3053.8805401182813</v>
      </c>
      <c r="I118" s="84">
        <v>2279</v>
      </c>
      <c r="J118" s="77">
        <f>I118/Base!C133</f>
        <v>9.9101606324413175E-3</v>
      </c>
      <c r="K118" s="81">
        <v>6939000</v>
      </c>
      <c r="L118" s="81">
        <v>3044.7564721369022</v>
      </c>
      <c r="M118" s="78">
        <f>L118*(236.707/Base!D133)</f>
        <v>7929.855967057325</v>
      </c>
      <c r="N118" s="45">
        <f t="shared" si="1"/>
        <v>3154</v>
      </c>
      <c r="O118" s="74">
        <f>N118/Base!C133</f>
        <v>1.3715070923527826E-2</v>
      </c>
    </row>
    <row r="119" spans="1:15" x14ac:dyDescent="0.25">
      <c r="A119" s="45">
        <v>1982</v>
      </c>
      <c r="B119" s="75">
        <v>28432</v>
      </c>
      <c r="C119" s="51">
        <f>B119/Base!C134</f>
        <v>0.12245249539166538</v>
      </c>
      <c r="D119" s="75">
        <v>824</v>
      </c>
      <c r="E119" s="77">
        <f>D119/Base!C134</f>
        <v>3.5488483470291314E-3</v>
      </c>
      <c r="F119" s="79">
        <v>957000</v>
      </c>
      <c r="G119" s="79">
        <v>1161.4077669902913</v>
      </c>
      <c r="H119" s="78">
        <f>G119*(236.707/Base!D134)</f>
        <v>2849.1886011088491</v>
      </c>
      <c r="I119" s="84">
        <v>2275</v>
      </c>
      <c r="J119" s="77">
        <f>I119/Base!C134</f>
        <v>9.7980946474408668E-3</v>
      </c>
      <c r="K119" s="81">
        <v>7594000</v>
      </c>
      <c r="L119" s="81">
        <v>3338.0219780219782</v>
      </c>
      <c r="M119" s="78">
        <f>L119*(236.707/Base!D134)</f>
        <v>8188.9018141124052</v>
      </c>
      <c r="N119" s="45">
        <f t="shared" si="1"/>
        <v>3099</v>
      </c>
      <c r="O119" s="74">
        <f>N119/Base!C134</f>
        <v>1.3346942994469998E-2</v>
      </c>
    </row>
    <row r="120" spans="1:15" x14ac:dyDescent="0.25">
      <c r="A120" s="45">
        <v>1983</v>
      </c>
      <c r="B120" s="75">
        <v>28316</v>
      </c>
      <c r="C120" s="51">
        <f>B120/Base!C135</f>
        <v>0.12084999594549031</v>
      </c>
      <c r="D120" s="75">
        <v>781</v>
      </c>
      <c r="E120" s="77">
        <f>D120/Base!C135</f>
        <v>3.3332337488850097E-3</v>
      </c>
      <c r="F120" s="79">
        <v>896000</v>
      </c>
      <c r="G120" s="79">
        <v>1147.247119078105</v>
      </c>
      <c r="H120" s="78">
        <f>G120*(236.707/Base!D135)</f>
        <v>2727.0148017085025</v>
      </c>
      <c r="I120" s="84">
        <v>2263</v>
      </c>
      <c r="J120" s="77">
        <f>I120/Base!C135</f>
        <v>9.6582688524030434E-3</v>
      </c>
      <c r="K120" s="81">
        <v>8007000</v>
      </c>
      <c r="L120" s="81">
        <v>3538.2235969951394</v>
      </c>
      <c r="M120" s="78">
        <f>L120*(236.707/Base!D135)</f>
        <v>8410.3833954392794</v>
      </c>
      <c r="N120" s="45">
        <f t="shared" si="1"/>
        <v>3044</v>
      </c>
      <c r="O120" s="74">
        <f>N120/Base!C135</f>
        <v>1.2991502601288054E-2</v>
      </c>
    </row>
    <row r="121" spans="1:15" x14ac:dyDescent="0.25">
      <c r="A121" s="45">
        <v>1984</v>
      </c>
      <c r="B121" s="75">
        <v>28207</v>
      </c>
      <c r="C121" s="51">
        <f>B121/Base!C136</f>
        <v>0.11934520283649534</v>
      </c>
      <c r="D121" s="75">
        <v>730</v>
      </c>
      <c r="E121" s="77">
        <f>D121/Base!C136</f>
        <v>3.0886658655880314E-3</v>
      </c>
      <c r="F121" s="79">
        <v>801000</v>
      </c>
      <c r="G121" s="79">
        <v>1097.2602739726028</v>
      </c>
      <c r="H121" s="78">
        <f>G121*(236.707/Base!D136)</f>
        <v>2499.0837365631101</v>
      </c>
      <c r="I121" s="84">
        <v>2251</v>
      </c>
      <c r="J121" s="77">
        <f>I121/Base!C136</f>
        <v>9.5240915937515862E-3</v>
      </c>
      <c r="K121" s="81">
        <v>8041000</v>
      </c>
      <c r="L121" s="81">
        <v>3572.1901377165705</v>
      </c>
      <c r="M121" s="78">
        <f>L121*(236.707/Base!D136)</f>
        <v>8135.9022000841333</v>
      </c>
      <c r="N121" s="45">
        <f t="shared" si="1"/>
        <v>2981</v>
      </c>
      <c r="O121" s="74">
        <f>N121/Base!C136</f>
        <v>1.2612757459339617E-2</v>
      </c>
    </row>
    <row r="122" spans="1:15" x14ac:dyDescent="0.25">
      <c r="A122" s="45">
        <v>1985</v>
      </c>
      <c r="B122" s="75">
        <v>28075</v>
      </c>
      <c r="C122" s="51">
        <f>B122/Base!C137</f>
        <v>0.11773166824620701</v>
      </c>
      <c r="D122" s="75">
        <v>690</v>
      </c>
      <c r="E122" s="77">
        <f>D122/Base!C137</f>
        <v>2.893494250752728E-3</v>
      </c>
      <c r="F122" s="79">
        <v>739000</v>
      </c>
      <c r="G122" s="79">
        <v>1071.0144927536232</v>
      </c>
      <c r="H122" s="78">
        <f>G122*(236.707/Base!D137)</f>
        <v>2355.9120942760937</v>
      </c>
      <c r="I122" s="84">
        <v>2240</v>
      </c>
      <c r="J122" s="77">
        <f>I122/Base!C137</f>
        <v>9.3933726401247974E-3</v>
      </c>
      <c r="K122" s="81">
        <v>8270000</v>
      </c>
      <c r="L122" s="81">
        <v>3691.9642857142858</v>
      </c>
      <c r="M122" s="78">
        <f>L122*(236.707/Base!D137)</f>
        <v>8121.2190602453093</v>
      </c>
      <c r="N122" s="45">
        <f t="shared" si="1"/>
        <v>2930</v>
      </c>
      <c r="O122" s="74">
        <f>N122/Base!C137</f>
        <v>1.2286866890877525E-2</v>
      </c>
    </row>
    <row r="123" spans="1:15" x14ac:dyDescent="0.25">
      <c r="A123" s="45">
        <v>1986</v>
      </c>
      <c r="B123" s="75">
        <v>27946</v>
      </c>
      <c r="C123" s="51">
        <f>B123/Base!C138</f>
        <v>0.11612667306597521</v>
      </c>
      <c r="D123" s="75">
        <v>658</v>
      </c>
      <c r="E123" s="77">
        <f>D123/Base!C138</f>
        <v>2.7342500135050345E-3</v>
      </c>
      <c r="F123" s="79">
        <v>685000</v>
      </c>
      <c r="G123" s="79">
        <v>1041.033434650456</v>
      </c>
      <c r="H123" s="78">
        <f>G123*(236.707/Base!D138)</f>
        <v>2248.0412040740152</v>
      </c>
      <c r="I123" s="84">
        <v>2225</v>
      </c>
      <c r="J123" s="77">
        <f>I123/Base!C138</f>
        <v>9.2457542249980255E-3</v>
      </c>
      <c r="K123" s="81">
        <v>8379000</v>
      </c>
      <c r="L123" s="81">
        <v>3765.8426966292136</v>
      </c>
      <c r="M123" s="78">
        <f>L123*(236.707/Base!D138)</f>
        <v>8132.0822831460682</v>
      </c>
      <c r="N123" s="45">
        <f t="shared" si="1"/>
        <v>2883</v>
      </c>
      <c r="O123" s="74">
        <f>N123/Base!C138</f>
        <v>1.198000423850306E-2</v>
      </c>
    </row>
    <row r="124" spans="1:15" x14ac:dyDescent="0.25">
      <c r="A124" s="45">
        <v>1987</v>
      </c>
      <c r="B124" s="75">
        <v>27803</v>
      </c>
      <c r="C124" s="51">
        <f>B124/Base!C139</f>
        <v>0.11450799822078714</v>
      </c>
      <c r="D124" s="75">
        <v>631</v>
      </c>
      <c r="E124" s="77">
        <f>D124/Base!C139</f>
        <v>2.5988039735753941E-3</v>
      </c>
      <c r="F124" s="79">
        <v>636000</v>
      </c>
      <c r="G124" s="79">
        <v>1007.9239302694136</v>
      </c>
      <c r="H124" s="78">
        <f>G124*(236.707/Base!D139)</f>
        <v>2099.6677639123577</v>
      </c>
      <c r="I124" s="84">
        <v>2212</v>
      </c>
      <c r="J124" s="77">
        <f>I124/Base!C139</f>
        <v>9.1102288265432207E-3</v>
      </c>
      <c r="K124" s="81">
        <v>8424000</v>
      </c>
      <c r="L124" s="81">
        <v>3808.3182640144664</v>
      </c>
      <c r="M124" s="78">
        <f>L124*(236.707/Base!D139)</f>
        <v>7933.3398618013725</v>
      </c>
      <c r="N124" s="45">
        <f t="shared" si="1"/>
        <v>2843</v>
      </c>
      <c r="O124" s="74">
        <f>N124/Base!C139</f>
        <v>1.1709032800118615E-2</v>
      </c>
    </row>
    <row r="125" spans="1:15" x14ac:dyDescent="0.25">
      <c r="A125" s="45">
        <v>1988</v>
      </c>
      <c r="B125" s="75">
        <v>27650</v>
      </c>
      <c r="C125" s="51">
        <f>B125/Base!C140</f>
        <v>0.11284747021683855</v>
      </c>
      <c r="D125" s="75">
        <v>606</v>
      </c>
      <c r="E125" s="77">
        <f>D125/Base!C140</f>
        <v>2.4732573942641651E-3</v>
      </c>
      <c r="F125" s="79">
        <v>595000</v>
      </c>
      <c r="G125" s="79">
        <v>981.84818481848185</v>
      </c>
      <c r="H125" s="78">
        <f>G125*(236.707/Base!D140)</f>
        <v>1964.4011631622527</v>
      </c>
      <c r="I125" s="84">
        <v>2199</v>
      </c>
      <c r="J125" s="77">
        <f>I125/Base!C140</f>
        <v>8.9747409405724413E-3</v>
      </c>
      <c r="K125" s="81">
        <v>8722000</v>
      </c>
      <c r="L125" s="81">
        <v>3966.3483401546159</v>
      </c>
      <c r="M125" s="78">
        <f>L125*(236.707/Base!D140)</f>
        <v>7935.5438176492053</v>
      </c>
      <c r="N125" s="45">
        <f t="shared" si="1"/>
        <v>2805</v>
      </c>
      <c r="O125" s="74">
        <f>N125/Base!C140</f>
        <v>1.1447998334836606E-2</v>
      </c>
    </row>
    <row r="126" spans="1:15" x14ac:dyDescent="0.25">
      <c r="A126" s="45">
        <v>1989</v>
      </c>
      <c r="B126" s="75">
        <v>27497</v>
      </c>
      <c r="C126" s="51">
        <f>B126/Base!C141</f>
        <v>0.11116995900413193</v>
      </c>
      <c r="D126" s="75">
        <v>584</v>
      </c>
      <c r="E126" s="77">
        <f>D126/Base!C141</f>
        <v>2.3611032497513566E-3</v>
      </c>
      <c r="F126" s="79">
        <v>555000</v>
      </c>
      <c r="G126" s="79">
        <v>950.34246575342468</v>
      </c>
      <c r="H126" s="78">
        <f>G126*(236.707/Base!D141)</f>
        <v>1814.1837221385747</v>
      </c>
      <c r="I126" s="84">
        <v>2192</v>
      </c>
      <c r="J126" s="77">
        <f>I126/Base!C141</f>
        <v>8.8622231566009811E-3</v>
      </c>
      <c r="K126" s="81">
        <v>8937000</v>
      </c>
      <c r="L126" s="81">
        <v>4077.0985401459852</v>
      </c>
      <c r="M126" s="78">
        <f>L126*(236.707/Base!D141)</f>
        <v>7783.0951174257134</v>
      </c>
      <c r="N126" s="45">
        <f t="shared" si="1"/>
        <v>2776</v>
      </c>
      <c r="O126" s="74">
        <f>N126/Base!C141</f>
        <v>1.1223326406352338E-2</v>
      </c>
    </row>
    <row r="127" spans="1:15" x14ac:dyDescent="0.25">
      <c r="A127" s="45">
        <v>1990</v>
      </c>
      <c r="B127" s="75">
        <v>27320</v>
      </c>
      <c r="C127" s="51">
        <f>B127/Base!C142</f>
        <v>0.1092918035147796</v>
      </c>
      <c r="D127" s="75">
        <v>562</v>
      </c>
      <c r="E127" s="77">
        <f>D127/Base!C142</f>
        <v>2.2482428102235043E-3</v>
      </c>
      <c r="F127" s="79">
        <v>2667000</v>
      </c>
      <c r="G127" s="79">
        <v>4745.5516014234872</v>
      </c>
      <c r="H127" s="78">
        <f>G127*(236.707/Base!D142)</f>
        <v>8595.477404799145</v>
      </c>
      <c r="I127" s="19">
        <v>2184</v>
      </c>
      <c r="J127" s="77">
        <f>I127/Base!C142</f>
        <v>8.73694358990771E-3</v>
      </c>
      <c r="K127" s="81">
        <v>8337000</v>
      </c>
      <c r="L127" s="81">
        <v>3817.3076923076924</v>
      </c>
      <c r="M127" s="78">
        <f>L127*(236.707/Base!D142)</f>
        <v>6914.1766378758794</v>
      </c>
      <c r="N127" s="45">
        <f t="shared" si="1"/>
        <v>2746</v>
      </c>
      <c r="O127" s="74">
        <f>N127/Base!C142</f>
        <v>1.0985186400131214E-2</v>
      </c>
    </row>
    <row r="128" spans="1:15" x14ac:dyDescent="0.25">
      <c r="A128" s="45">
        <v>1991</v>
      </c>
      <c r="B128" s="75">
        <v>27152</v>
      </c>
      <c r="C128" s="51">
        <f>B128/Base!C143</f>
        <v>0.10746245028001504</v>
      </c>
      <c r="D128" s="75">
        <v>530</v>
      </c>
      <c r="E128" s="77">
        <f>D128/Base!C143</f>
        <v>2.0976391664852671E-3</v>
      </c>
      <c r="F128" s="79">
        <v>2661000</v>
      </c>
      <c r="G128" s="79">
        <v>5020.7547169811323</v>
      </c>
      <c r="H128" s="78">
        <f>G128*(236.707/Base!D143)</f>
        <v>8725.4975629452019</v>
      </c>
      <c r="I128" s="84">
        <v>2179</v>
      </c>
      <c r="J128" s="77">
        <f>I128/Base!C143</f>
        <v>8.6240674410781072E-3</v>
      </c>
      <c r="K128" s="81">
        <v>9612000</v>
      </c>
      <c r="L128" s="81">
        <v>4411.1977971546585</v>
      </c>
      <c r="M128" s="78">
        <f>L128*(236.707/Base!D143)</f>
        <v>7666.157340561208</v>
      </c>
      <c r="N128" s="45">
        <f t="shared" si="1"/>
        <v>2709</v>
      </c>
      <c r="O128" s="74">
        <f>N128/Base!C143</f>
        <v>1.0721706607563374E-2</v>
      </c>
    </row>
    <row r="129" spans="1:15" x14ac:dyDescent="0.25">
      <c r="A129" s="45">
        <v>1992</v>
      </c>
      <c r="B129" s="75">
        <v>26980</v>
      </c>
      <c r="C129" s="51">
        <f>B129/Base!C144</f>
        <v>0.10563407854038605</v>
      </c>
      <c r="D129" s="75">
        <v>493</v>
      </c>
      <c r="E129" s="77">
        <f>D129/Base!C144</f>
        <v>1.9302298265533846E-3</v>
      </c>
      <c r="F129" s="79">
        <v>2428000</v>
      </c>
      <c r="G129" s="79">
        <v>4924.949290060852</v>
      </c>
      <c r="H129" s="78">
        <f>G129*(236.707/Base!D144)</f>
        <v>8308.878268752911</v>
      </c>
      <c r="I129" s="84">
        <v>2181</v>
      </c>
      <c r="J129" s="77">
        <f>I129/Base!C144</f>
        <v>8.5392114639207557E-3</v>
      </c>
      <c r="K129" s="81">
        <v>10031000</v>
      </c>
      <c r="L129" s="81">
        <v>4599.266391563503</v>
      </c>
      <c r="M129" s="78">
        <f>L129*(236.707/Base!D144)</f>
        <v>7759.4188939548303</v>
      </c>
      <c r="N129" s="45">
        <f t="shared" si="1"/>
        <v>2674</v>
      </c>
      <c r="O129" s="74">
        <f>N129/Base!C144</f>
        <v>1.0469441290474139E-2</v>
      </c>
    </row>
    <row r="130" spans="1:15" x14ac:dyDescent="0.25">
      <c r="A130" s="45">
        <v>1993</v>
      </c>
      <c r="B130" s="75">
        <v>26789</v>
      </c>
      <c r="C130" s="51">
        <f>B130/Base!C145</f>
        <v>0.10378546329406205</v>
      </c>
      <c r="D130" s="75">
        <v>462</v>
      </c>
      <c r="E130" s="77">
        <f>D130/Base!C145</f>
        <v>1.7898721132500902E-3</v>
      </c>
      <c r="F130" s="79">
        <v>2409000</v>
      </c>
      <c r="G130" s="79">
        <v>5214.2857142857147</v>
      </c>
      <c r="H130" s="78">
        <f>G130*(236.707/Base!D145)</f>
        <v>8541.3256748351614</v>
      </c>
      <c r="I130" s="84">
        <v>2198</v>
      </c>
      <c r="J130" s="77">
        <f>I130/Base!C145</f>
        <v>8.5154521751595203E-3</v>
      </c>
      <c r="K130" s="81">
        <v>10545000</v>
      </c>
      <c r="L130" s="81">
        <v>4797.5432211100997</v>
      </c>
      <c r="M130" s="78">
        <f>L130*(236.707/Base!D145)</f>
        <v>7858.6754420326979</v>
      </c>
      <c r="N130" s="45">
        <f t="shared" si="1"/>
        <v>2660</v>
      </c>
      <c r="O130" s="74">
        <f>N130/Base!C145</f>
        <v>1.030532428840961E-2</v>
      </c>
    </row>
    <row r="131" spans="1:15" x14ac:dyDescent="0.25">
      <c r="A131" s="45">
        <v>1994</v>
      </c>
      <c r="B131" s="75">
        <v>26365</v>
      </c>
      <c r="C131" s="51">
        <f>B131/Base!C146</f>
        <v>0.10115601391974278</v>
      </c>
      <c r="D131" s="75">
        <v>440</v>
      </c>
      <c r="E131" s="77">
        <f>D131/Base!C146</f>
        <v>1.6881716717119979E-3</v>
      </c>
      <c r="F131" s="79">
        <v>2287000</v>
      </c>
      <c r="G131" s="79">
        <v>5197.727272727273</v>
      </c>
      <c r="H131" s="78">
        <f>G131*(236.707/Base!D146)</f>
        <v>8301.6341192941345</v>
      </c>
      <c r="I131" s="73">
        <v>2218</v>
      </c>
      <c r="J131" s="77">
        <f>I131/Base!C146</f>
        <v>8.5099199269482069E-3</v>
      </c>
      <c r="K131" s="81">
        <v>11056000</v>
      </c>
      <c r="L131" s="81">
        <v>4984.6708746618579</v>
      </c>
      <c r="M131" s="78">
        <f>L131*(236.707/Base!D146)</f>
        <v>7961.3476497068777</v>
      </c>
      <c r="N131" s="45">
        <f t="shared" ref="N131:N151" si="2">D131+I131</f>
        <v>2658</v>
      </c>
      <c r="O131" s="74">
        <f>N131/Base!C146</f>
        <v>1.0198091598660206E-2</v>
      </c>
    </row>
    <row r="132" spans="1:15" x14ac:dyDescent="0.25">
      <c r="A132" s="45">
        <v>1995</v>
      </c>
      <c r="B132" s="85">
        <v>26198</v>
      </c>
      <c r="C132" s="51">
        <f>B132/Base!C147</f>
        <v>9.9581119194775775E-2</v>
      </c>
      <c r="D132" s="75">
        <v>433</v>
      </c>
      <c r="E132" s="77">
        <f>D132/Base!C147</f>
        <v>1.6458746702549016E-3</v>
      </c>
      <c r="F132" s="86">
        <v>2207000</v>
      </c>
      <c r="G132" s="79">
        <v>5096.9976905311778</v>
      </c>
      <c r="H132" s="78">
        <f>G132*(236.707/Base!D147)</f>
        <v>7916.4007994381445</v>
      </c>
      <c r="I132" s="73">
        <v>2236</v>
      </c>
      <c r="J132" s="77">
        <f>I132/Base!C147</f>
        <v>8.4992511840414776E-3</v>
      </c>
      <c r="K132" s="87">
        <v>11644000</v>
      </c>
      <c r="L132" s="81">
        <v>5207.5134168157419</v>
      </c>
      <c r="M132" s="78">
        <f>L132*(236.707/Base!D147)</f>
        <v>8088.0482744870178</v>
      </c>
      <c r="N132" s="45">
        <f t="shared" si="2"/>
        <v>2669</v>
      </c>
      <c r="O132" s="74">
        <f>N132/Base!C147</f>
        <v>1.014512585429638E-2</v>
      </c>
    </row>
    <row r="133" spans="1:15" x14ac:dyDescent="0.25">
      <c r="A133" s="45">
        <v>1996</v>
      </c>
      <c r="B133" s="50">
        <v>26212.233</v>
      </c>
      <c r="C133" s="51">
        <f>B133/Base!C148</f>
        <v>9.8727064202906195E-2</v>
      </c>
      <c r="E133" s="77"/>
      <c r="H133" s="78"/>
      <c r="J133" s="77"/>
      <c r="M133" s="78"/>
      <c r="N133" s="45">
        <v>2671</v>
      </c>
      <c r="O133" s="74">
        <f>N133/Base!C148</f>
        <v>1.0060187870524515E-2</v>
      </c>
    </row>
    <row r="134" spans="1:15" x14ac:dyDescent="0.25">
      <c r="A134" s="45">
        <v>1997</v>
      </c>
      <c r="B134" s="50">
        <v>26212.233</v>
      </c>
      <c r="C134" s="51">
        <f>B134/Base!C149</f>
        <v>9.7789325046260367E-2</v>
      </c>
      <c r="E134" s="77"/>
      <c r="H134" s="78"/>
      <c r="J134" s="77"/>
      <c r="M134" s="78"/>
      <c r="N134" s="45">
        <v>2667</v>
      </c>
      <c r="O134" s="74">
        <f>N134/Base!C149</f>
        <v>9.9497104996120102E-3</v>
      </c>
    </row>
    <row r="135" spans="1:15" x14ac:dyDescent="0.25">
      <c r="A135" s="45">
        <v>1998</v>
      </c>
      <c r="B135" s="50">
        <v>25195.159</v>
      </c>
      <c r="C135" s="51">
        <f>B135/Base!C150</f>
        <v>9.3139817898849939E-2</v>
      </c>
      <c r="E135" s="77"/>
      <c r="H135" s="78"/>
      <c r="J135" s="77"/>
      <c r="M135" s="78"/>
      <c r="N135" s="45">
        <v>2668</v>
      </c>
      <c r="O135" s="74">
        <f>N135/Base!C150</f>
        <v>9.8628881109316148E-3</v>
      </c>
    </row>
    <row r="136" spans="1:15" x14ac:dyDescent="0.25">
      <c r="A136" s="45">
        <v>1999</v>
      </c>
      <c r="B136" s="50">
        <v>24677.829000000002</v>
      </c>
      <c r="C136" s="51">
        <f>B136/Base!C151</f>
        <v>9.0413193134147918E-2</v>
      </c>
      <c r="D136" s="50">
        <v>378.71199999999999</v>
      </c>
      <c r="E136" s="77">
        <f>D136/Base!C151</f>
        <v>1.3875029767901957E-3</v>
      </c>
      <c r="F136" s="78">
        <v>2150044.0920000002</v>
      </c>
      <c r="G136" s="78">
        <v>5677</v>
      </c>
      <c r="H136" s="78">
        <f>G136*(236.707/Base!D151)</f>
        <v>8065.9402100840343</v>
      </c>
      <c r="I136" s="50">
        <v>2294.453</v>
      </c>
      <c r="J136" s="77">
        <f>I136/Base!C151</f>
        <v>8.4062833171518071E-3</v>
      </c>
      <c r="K136" s="80">
        <v>13902570.107999999</v>
      </c>
      <c r="L136" s="48">
        <v>6059</v>
      </c>
      <c r="M136" s="78">
        <f>L136*(236.707/Base!D151)</f>
        <v>8608.6897539015608</v>
      </c>
      <c r="N136" s="45">
        <v>2673</v>
      </c>
      <c r="O136" s="74">
        <f>N136/Base!C151</f>
        <v>9.7931817765483896E-3</v>
      </c>
    </row>
    <row r="137" spans="1:15" x14ac:dyDescent="0.25">
      <c r="A137" s="45">
        <v>2000</v>
      </c>
      <c r="B137" s="50">
        <v>26403.703000000001</v>
      </c>
      <c r="C137" s="51">
        <f>B137/Base!C152</f>
        <v>9.5883760876196572E-2</v>
      </c>
      <c r="D137" s="50">
        <v>364.22</v>
      </c>
      <c r="E137" s="77">
        <f>D137/Base!C152</f>
        <v>1.3226471827201024E-3</v>
      </c>
      <c r="F137" s="78">
        <v>2155208.8199999998</v>
      </c>
      <c r="G137" s="78">
        <v>5917</v>
      </c>
      <c r="H137" s="78">
        <f>G137*(236.707/Base!D152)</f>
        <v>8133.5384378629506</v>
      </c>
      <c r="I137" s="50">
        <v>2308.1860000000001</v>
      </c>
      <c r="J137" s="77">
        <f>I137/Base!C152</f>
        <v>8.382064988451985E-3</v>
      </c>
      <c r="K137" s="80">
        <v>14773382.34</v>
      </c>
      <c r="L137" s="48">
        <v>6400</v>
      </c>
      <c r="M137" s="78">
        <f>L137*(236.707/Base!D152)</f>
        <v>8797.4727061556332</v>
      </c>
      <c r="N137" s="50">
        <f t="shared" si="2"/>
        <v>2672.4059999999999</v>
      </c>
      <c r="O137" s="74">
        <f>N137/Base!C152</f>
        <v>9.7047121711720877E-3</v>
      </c>
    </row>
    <row r="138" spans="1:15" x14ac:dyDescent="0.25">
      <c r="A138" s="45">
        <v>2001</v>
      </c>
      <c r="B138" s="50">
        <v>25076.832419999995</v>
      </c>
      <c r="C138" s="51">
        <f>B138/Base!C153</f>
        <v>8.8873882450507133E-2</v>
      </c>
      <c r="D138" s="50">
        <v>348.05200000000002</v>
      </c>
      <c r="E138" s="77">
        <f>D138/Base!C153</f>
        <v>1.2335183334396553E-3</v>
      </c>
      <c r="F138" s="78">
        <v>2173288.3199999998</v>
      </c>
      <c r="G138" s="78">
        <v>6244</v>
      </c>
      <c r="H138" s="78">
        <f>G138*(236.707/Base!D153)</f>
        <v>8345.5590513833995</v>
      </c>
      <c r="I138" s="50">
        <v>2321.1030000000001</v>
      </c>
      <c r="J138" s="77">
        <f>I138/Base!C153</f>
        <v>8.2261360495034762E-3</v>
      </c>
      <c r="K138" s="80">
        <v>15806234.628</v>
      </c>
      <c r="L138" s="48">
        <v>6810</v>
      </c>
      <c r="M138" s="78">
        <f>L138*(236.707/Base!D153)</f>
        <v>9102.0591191417279</v>
      </c>
      <c r="N138" s="50">
        <f t="shared" si="2"/>
        <v>2669.1550000000002</v>
      </c>
      <c r="O138" s="74">
        <f>N138/Base!C153</f>
        <v>9.4596543829431334E-3</v>
      </c>
    </row>
    <row r="139" spans="1:15" x14ac:dyDescent="0.25">
      <c r="A139" s="45">
        <v>2002</v>
      </c>
      <c r="B139" s="50">
        <v>25490.093465439488</v>
      </c>
      <c r="C139" s="51">
        <f>B139/Base!C154</f>
        <v>8.9448967833018048E-2</v>
      </c>
      <c r="D139" s="50">
        <v>346.57900000000001</v>
      </c>
      <c r="E139" s="77">
        <f>D139/Base!C154</f>
        <v>1.2162032228180007E-3</v>
      </c>
      <c r="F139" s="78">
        <v>2274957.852</v>
      </c>
      <c r="G139" s="78">
        <v>6564</v>
      </c>
      <c r="H139" s="78">
        <f>G139*(236.707/Base!D154)</f>
        <v>8636.713440800444</v>
      </c>
      <c r="I139" s="50">
        <v>2398.2869999999998</v>
      </c>
      <c r="J139" s="77">
        <f>I139/Base!C154</f>
        <v>8.4159870581960068E-3</v>
      </c>
      <c r="K139" s="80">
        <v>17589232.811999999</v>
      </c>
      <c r="L139" s="48">
        <v>7334</v>
      </c>
      <c r="M139" s="78">
        <f>L139*(236.707/Base!D154)</f>
        <v>9649.8562423568637</v>
      </c>
      <c r="N139" s="50">
        <f t="shared" si="2"/>
        <v>2744.866</v>
      </c>
      <c r="O139" s="74">
        <f>N139/Base!C154</f>
        <v>9.6321902810140077E-3</v>
      </c>
    </row>
    <row r="140" spans="1:15" x14ac:dyDescent="0.25">
      <c r="A140" s="45">
        <v>2003</v>
      </c>
      <c r="B140" s="50">
        <v>25051.473000000002</v>
      </c>
      <c r="C140" s="51">
        <f>B140/Base!C155</f>
        <v>8.6352528549810945E-2</v>
      </c>
      <c r="D140" s="50">
        <v>346.55500000000001</v>
      </c>
      <c r="E140" s="77">
        <f>D140/Base!C155</f>
        <v>1.1945764838490625E-3</v>
      </c>
      <c r="F140" s="78">
        <v>2384058.216</v>
      </c>
      <c r="G140" s="78">
        <v>6879.3069382926233</v>
      </c>
      <c r="H140" s="78">
        <f>G140*(236.707/Base!D155)</f>
        <v>8849.8918882740873</v>
      </c>
      <c r="I140" s="50">
        <v>2485.2289999999998</v>
      </c>
      <c r="J140" s="77">
        <f>I140/Base!C155</f>
        <v>8.5665943944820359E-3</v>
      </c>
      <c r="K140" s="80">
        <v>19535925.552000001</v>
      </c>
      <c r="L140" s="48">
        <v>7861</v>
      </c>
      <c r="M140" s="78">
        <f>L140*(236.707/Base!D155)</f>
        <v>10112.791994565217</v>
      </c>
      <c r="N140" s="50">
        <f t="shared" si="2"/>
        <v>2831.7839999999997</v>
      </c>
      <c r="O140" s="74">
        <f>N140/Base!C155</f>
        <v>9.7611708783310967E-3</v>
      </c>
    </row>
    <row r="141" spans="1:15" x14ac:dyDescent="0.25">
      <c r="A141" s="45">
        <v>2004</v>
      </c>
      <c r="B141" s="50">
        <v>24654.777999999998</v>
      </c>
      <c r="C141" s="51">
        <f>B141/Base!C156</f>
        <v>8.420203889960895E-2</v>
      </c>
      <c r="D141" s="50">
        <v>342.90300000000002</v>
      </c>
      <c r="E141" s="77">
        <f>D141/Base!C156</f>
        <v>1.1710968050408976E-3</v>
      </c>
      <c r="F141" s="78">
        <v>2446727.3679999998</v>
      </c>
      <c r="G141" s="78">
        <v>7135.3338057701449</v>
      </c>
      <c r="H141" s="78">
        <f>G141*(236.707/Base!D156)</f>
        <v>8941.1511866724923</v>
      </c>
      <c r="I141" s="50">
        <v>2555.6959999999999</v>
      </c>
      <c r="J141" s="77">
        <f>I141/Base!C156</f>
        <v>8.7283208961595592E-3</v>
      </c>
      <c r="K141" s="80">
        <v>20591728.748</v>
      </c>
      <c r="L141" s="48">
        <v>8057</v>
      </c>
      <c r="M141" s="78">
        <f>L141*(236.707/Base!D156)</f>
        <v>10096.073578613023</v>
      </c>
      <c r="N141" s="50">
        <f t="shared" si="2"/>
        <v>2898.5990000000002</v>
      </c>
      <c r="O141" s="74">
        <f>N141/Base!C156</f>
        <v>9.8994177012004577E-3</v>
      </c>
    </row>
    <row r="142" spans="1:15" x14ac:dyDescent="0.25">
      <c r="A142" s="45">
        <v>2005</v>
      </c>
      <c r="B142" s="50">
        <v>24256.799999999999</v>
      </c>
      <c r="C142" s="51">
        <f>B142/Base!C157</f>
        <v>8.2082865225571539E-2</v>
      </c>
      <c r="D142" s="50">
        <v>335.78699999999998</v>
      </c>
      <c r="E142" s="77">
        <f>D142/Base!C157</f>
        <v>1.1362735012655828E-3</v>
      </c>
      <c r="F142" s="78">
        <v>2579596.3560000001</v>
      </c>
      <c r="G142" s="78">
        <v>7682.2400986339553</v>
      </c>
      <c r="H142" s="78">
        <f>G142*(236.707/Base!D157)</f>
        <v>9311.0087405394133</v>
      </c>
      <c r="I142" s="50">
        <v>2636.9789999999998</v>
      </c>
      <c r="J142" s="77">
        <f>I142/Base!C157</f>
        <v>8.9233036451495003E-3</v>
      </c>
      <c r="K142" s="80">
        <v>23443450.188000001</v>
      </c>
      <c r="L142" s="48">
        <v>8890</v>
      </c>
      <c r="M142" s="78">
        <f>L142*(236.707/Base!D157)</f>
        <v>10774.834767025088</v>
      </c>
      <c r="N142" s="50">
        <f t="shared" si="2"/>
        <v>2972.7659999999996</v>
      </c>
      <c r="O142" s="74">
        <f>N142/Base!C157</f>
        <v>1.0059577146415083E-2</v>
      </c>
    </row>
    <row r="143" spans="1:15" x14ac:dyDescent="0.25">
      <c r="A143" s="45">
        <v>2006</v>
      </c>
      <c r="B143" s="50">
        <v>23854.366999999998</v>
      </c>
      <c r="C143" s="51">
        <f>B143/Base!C158</f>
        <v>7.9946534441096714E-2</v>
      </c>
      <c r="D143" s="50">
        <v>329.85599999999999</v>
      </c>
      <c r="E143" s="77">
        <f>D143/Base!C158</f>
        <v>1.1054933490627691E-3</v>
      </c>
      <c r="F143" s="78">
        <v>2695909.9559999998</v>
      </c>
      <c r="G143" s="78">
        <v>8173</v>
      </c>
      <c r="H143" s="78">
        <f>G143*(236.707/Base!D158)</f>
        <v>9596.2614632936511</v>
      </c>
      <c r="I143" s="50">
        <v>2725.8240000000001</v>
      </c>
      <c r="J143" s="77">
        <f>I143/Base!C158</f>
        <v>9.1354418373947224E-3</v>
      </c>
      <c r="K143" s="80">
        <v>25622853.875999998</v>
      </c>
      <c r="L143" s="48">
        <v>9400</v>
      </c>
      <c r="M143" s="78">
        <f>L143*(236.707/Base!D158)</f>
        <v>11036.933531746032</v>
      </c>
      <c r="N143" s="50">
        <f t="shared" si="2"/>
        <v>3055.6800000000003</v>
      </c>
      <c r="O143" s="74">
        <f>N143/Base!C158</f>
        <v>1.0240935186457493E-2</v>
      </c>
    </row>
    <row r="144" spans="1:15" x14ac:dyDescent="0.25">
      <c r="A144" s="45">
        <v>2007</v>
      </c>
      <c r="B144" s="50">
        <v>23701.353999999999</v>
      </c>
      <c r="C144" s="51">
        <f>B144/Base!C159</f>
        <v>7.8681656270436967E-2</v>
      </c>
      <c r="D144" s="50">
        <v>322.875</v>
      </c>
      <c r="E144" s="77">
        <f>D144/Base!C159</f>
        <v>1.0718518346385332E-3</v>
      </c>
      <c r="F144" s="78">
        <v>2787633.9959999998</v>
      </c>
      <c r="G144" s="78">
        <v>8634</v>
      </c>
      <c r="H144" s="78">
        <f>G144*(236.707/Base!D159)</f>
        <v>9856.7981306247639</v>
      </c>
      <c r="I144" s="50">
        <v>2844.1779999999999</v>
      </c>
      <c r="J144" s="77">
        <f>I144/Base!C159</f>
        <v>9.4418502743741518E-3</v>
      </c>
      <c r="K144" s="80">
        <v>27969259.960000001</v>
      </c>
      <c r="L144" s="48">
        <v>9834</v>
      </c>
      <c r="M144" s="78">
        <f>L144*(236.707/Base!D159)</f>
        <v>11226.749225916601</v>
      </c>
      <c r="N144" s="50">
        <f t="shared" si="2"/>
        <v>3167.0529999999999</v>
      </c>
      <c r="O144" s="74">
        <f>N144/Base!C159</f>
        <v>1.0513702109012684E-2</v>
      </c>
    </row>
    <row r="145" spans="1:15" x14ac:dyDescent="0.25">
      <c r="A145" s="45">
        <v>2008</v>
      </c>
      <c r="B145" s="50">
        <v>23333.968000000001</v>
      </c>
      <c r="C145" s="51">
        <f>B145/Base!C160</f>
        <v>7.6732999444248967E-2</v>
      </c>
      <c r="D145" s="50">
        <v>315.76299999999998</v>
      </c>
      <c r="E145" s="77">
        <f>D145/Base!C160</f>
        <v>1.0383764177406252E-3</v>
      </c>
      <c r="F145" s="78">
        <v>2843806.6320000002</v>
      </c>
      <c r="G145" s="78">
        <v>9006</v>
      </c>
      <c r="H145" s="78">
        <f>G145*(236.707/Base!D160)</f>
        <v>9901.3169440277197</v>
      </c>
      <c r="I145" s="50">
        <v>2952.2820000000002</v>
      </c>
      <c r="J145" s="77">
        <f>I145/Base!C160</f>
        <v>9.7084839177488478E-3</v>
      </c>
      <c r="K145" s="80">
        <v>30274152.912999999</v>
      </c>
      <c r="L145" s="48">
        <v>10254</v>
      </c>
      <c r="M145" s="78">
        <f>L145*(236.707/Base!D160)</f>
        <v>11273.384848330028</v>
      </c>
      <c r="N145" s="50">
        <f t="shared" si="2"/>
        <v>3268.0450000000001</v>
      </c>
      <c r="O145" s="74">
        <f>N145/Base!C160</f>
        <v>1.0746860335489472E-2</v>
      </c>
    </row>
    <row r="146" spans="1:15" x14ac:dyDescent="0.25">
      <c r="A146" s="45">
        <v>2009</v>
      </c>
      <c r="B146" s="50">
        <v>22972.245999999999</v>
      </c>
      <c r="C146" s="51">
        <f>B146/Base!C161</f>
        <v>7.4884020979818819E-2</v>
      </c>
      <c r="D146" s="50">
        <v>314.245</v>
      </c>
      <c r="E146" s="77">
        <f>D146/Base!C161</f>
        <v>1.0243634502609439E-3</v>
      </c>
      <c r="F146" s="78">
        <v>3065236.7450000001</v>
      </c>
      <c r="G146" s="78">
        <v>9754</v>
      </c>
      <c r="H146" s="78">
        <f>G146*(236.707/Base!D161)</f>
        <v>10761.966830896303</v>
      </c>
      <c r="I146" s="50">
        <v>3069.652</v>
      </c>
      <c r="J146" s="77">
        <f>I146/Base!C161</f>
        <v>1.0006330454964778E-2</v>
      </c>
      <c r="K146" s="80">
        <v>34102951.214000002</v>
      </c>
      <c r="L146" s="48">
        <v>11110</v>
      </c>
      <c r="M146" s="78">
        <f>L146*(236.707/Base!D161)</f>
        <v>12258.094268121582</v>
      </c>
      <c r="N146" s="50">
        <f t="shared" si="2"/>
        <v>3383.8969999999999</v>
      </c>
      <c r="O146" s="74">
        <f>N146/Base!C161</f>
        <v>1.1030693905225722E-2</v>
      </c>
    </row>
    <row r="147" spans="1:15" x14ac:dyDescent="0.25">
      <c r="A147" s="45">
        <v>2010</v>
      </c>
      <c r="B147" s="50">
        <v>22568.578000000001</v>
      </c>
      <c r="C147" s="51">
        <f>B147/Base!C162</f>
        <v>7.295507016347233E-2</v>
      </c>
      <c r="D147" s="50">
        <v>313.56299999999999</v>
      </c>
      <c r="E147" s="77">
        <f>D147/Base!C162</f>
        <v>1.0136221549124128E-3</v>
      </c>
      <c r="F147" s="78">
        <v>3160780.3160000001</v>
      </c>
      <c r="G147" s="78">
        <v>10080</v>
      </c>
      <c r="H147" s="78">
        <f>G147*(236.707/Base!D162)</f>
        <v>10942.173386652968</v>
      </c>
      <c r="I147" s="50">
        <v>3210.261</v>
      </c>
      <c r="J147" s="77">
        <f>I147/Base!C162</f>
        <v>1.0377473339173555E-2</v>
      </c>
      <c r="K147" s="80">
        <v>36485965.838</v>
      </c>
      <c r="L147" s="48">
        <v>11365</v>
      </c>
      <c r="M147" s="78">
        <f>L147*(236.707/Base!D162)</f>
        <v>12337.083386836408</v>
      </c>
      <c r="N147" s="50">
        <f t="shared" si="2"/>
        <v>3523.8240000000001</v>
      </c>
      <c r="O147" s="74">
        <f>N147/Base!C162</f>
        <v>1.1391095494085969E-2</v>
      </c>
    </row>
    <row r="148" spans="1:15" x14ac:dyDescent="0.25">
      <c r="A148" s="45">
        <v>2011</v>
      </c>
      <c r="B148" s="50">
        <v>22149.469000000001</v>
      </c>
      <c r="C148" s="51">
        <f>B148/Base!C163</f>
        <v>7.1084844925415294E-2</v>
      </c>
      <c r="D148" s="50">
        <v>313.66500000000002</v>
      </c>
      <c r="E148" s="77">
        <f>D148/Base!C163</f>
        <v>1.0066529307556035E-3</v>
      </c>
      <c r="F148" s="78">
        <v>3262414.7250000001</v>
      </c>
      <c r="G148" s="78">
        <v>10401</v>
      </c>
      <c r="H148" s="78">
        <f>G148*(236.707/Base!D163)</f>
        <v>10945.142936529461</v>
      </c>
      <c r="I148" s="50">
        <v>3354.741</v>
      </c>
      <c r="J148" s="77">
        <f>I148/Base!C163</f>
        <v>1.076645420935069E-2</v>
      </c>
      <c r="K148" s="80">
        <v>39373549.773000002</v>
      </c>
      <c r="L148" s="48">
        <v>11737</v>
      </c>
      <c r="M148" s="78">
        <f>L148*(236.707/Base!D163)</f>
        <v>12351.037654653041</v>
      </c>
      <c r="N148" s="50">
        <f t="shared" si="2"/>
        <v>3668.4059999999999</v>
      </c>
      <c r="O148" s="74">
        <f>N148/Base!C163</f>
        <v>1.1773107140106293E-2</v>
      </c>
    </row>
    <row r="149" spans="1:15" x14ac:dyDescent="0.25">
      <c r="A149" s="45">
        <v>2012</v>
      </c>
      <c r="B149" s="50">
        <v>22234.454000000002</v>
      </c>
      <c r="C149" s="51">
        <f>B149/Base!C164</f>
        <v>7.0829762291583054E-2</v>
      </c>
      <c r="D149" s="50">
        <v>314.79000000000002</v>
      </c>
      <c r="E149" s="77">
        <f>D149/Base!C164</f>
        <v>1.0027905732143199E-3</v>
      </c>
      <c r="F149" s="78">
        <v>3474503.8509999998</v>
      </c>
      <c r="G149" s="78">
        <v>11038</v>
      </c>
      <c r="H149" s="78">
        <f>G149*(236.707/Base!D164)</f>
        <v>11379.965791788985</v>
      </c>
      <c r="I149" s="50">
        <v>3903.232</v>
      </c>
      <c r="J149" s="77">
        <f>I149/Base!C164</f>
        <v>1.2434080671776346E-2</v>
      </c>
      <c r="K149" s="80">
        <v>49872076.642999999</v>
      </c>
      <c r="L149" s="48">
        <v>12777</v>
      </c>
      <c r="M149" s="78">
        <f>L149*(236.707/Base!D164)</f>
        <v>13172.841359094751</v>
      </c>
      <c r="N149" s="50">
        <f t="shared" si="2"/>
        <v>4218.0219999999999</v>
      </c>
      <c r="O149" s="74">
        <f>N149/Base!C164</f>
        <v>1.3436871244990666E-2</v>
      </c>
    </row>
    <row r="150" spans="1:15" s="35" customFormat="1" x14ac:dyDescent="0.25">
      <c r="A150" s="35">
        <v>2013</v>
      </c>
      <c r="B150" s="66">
        <v>21882.152999999998</v>
      </c>
      <c r="C150" s="83">
        <f>B150/Base!C165</f>
        <v>6.9341335719192654E-2</v>
      </c>
      <c r="D150" s="35">
        <v>308.11599999999999</v>
      </c>
      <c r="E150" s="88">
        <f>D150/Base!C165</f>
        <v>9.763744452593291E-4</v>
      </c>
      <c r="F150" s="89">
        <v>3486251.321</v>
      </c>
      <c r="G150" s="35">
        <v>11315</v>
      </c>
      <c r="H150" s="78">
        <f>G150*(236.707/Base!D165)</f>
        <v>11497.141983284468</v>
      </c>
      <c r="I150" s="66">
        <v>3743.259</v>
      </c>
      <c r="J150" s="88">
        <f>I150/Base!C165</f>
        <v>1.1861839143656907E-2</v>
      </c>
      <c r="K150" s="90">
        <v>49151877.575999998</v>
      </c>
      <c r="L150" s="91">
        <v>13131</v>
      </c>
      <c r="M150" s="78">
        <f>L150*(236.707/Base!D165)</f>
        <v>13342.374846001621</v>
      </c>
      <c r="N150" s="35">
        <f t="shared" si="2"/>
        <v>4051.375</v>
      </c>
      <c r="O150" s="92">
        <f>N150/Base!C165</f>
        <v>1.2838213588916235E-2</v>
      </c>
    </row>
    <row r="151" spans="1:15" s="35" customFormat="1" x14ac:dyDescent="0.25">
      <c r="A151" s="35">
        <v>2014</v>
      </c>
      <c r="B151" s="66">
        <v>21894.285670778965</v>
      </c>
      <c r="C151" s="83">
        <f>B151/Base!C166</f>
        <v>6.8654053189499242E-2</v>
      </c>
      <c r="D151" s="35">
        <v>304.57900000000001</v>
      </c>
      <c r="E151" s="88">
        <f>D151/Base!C166</f>
        <v>9.5507034030859633E-4</v>
      </c>
      <c r="F151" s="89">
        <v>3557873.077</v>
      </c>
      <c r="G151" s="35">
        <v>11682</v>
      </c>
      <c r="H151" s="78">
        <f>G151*(236.707/Base!D166)</f>
        <v>11821.385343456626</v>
      </c>
      <c r="I151" s="66">
        <v>3949.0659999999998</v>
      </c>
      <c r="J151" s="88">
        <f>I151/Base!C166</f>
        <v>1.238311179865029E-2</v>
      </c>
      <c r="K151" s="90">
        <v>54228526.101000004</v>
      </c>
      <c r="L151" s="91">
        <v>13732</v>
      </c>
      <c r="M151" s="78">
        <f>L151*(236.707/Base!D166)</f>
        <v>13895.845192291252</v>
      </c>
      <c r="N151" s="35">
        <f t="shared" si="2"/>
        <v>4253.6449999999995</v>
      </c>
      <c r="O151" s="92">
        <f>N151/Base!C166</f>
        <v>1.3338182138958887E-2</v>
      </c>
    </row>
    <row r="152" spans="1:15" s="35" customFormat="1" x14ac:dyDescent="0.25">
      <c r="A152" s="45"/>
      <c r="B152" s="66"/>
      <c r="C152" s="83"/>
      <c r="E152" s="88"/>
      <c r="F152" s="89"/>
      <c r="H152" s="43"/>
      <c r="I152" s="66"/>
      <c r="J152" s="88"/>
      <c r="K152" s="90"/>
      <c r="L152" s="91"/>
      <c r="M152" s="43"/>
      <c r="O152" s="92"/>
    </row>
    <row r="184" spans="6:9" x14ac:dyDescent="0.25">
      <c r="F184" s="46"/>
      <c r="G184" s="47"/>
      <c r="H184" s="48"/>
      <c r="I184" s="48"/>
    </row>
    <row r="185" spans="6:9" x14ac:dyDescent="0.25">
      <c r="F185" s="46"/>
      <c r="G185" s="47"/>
      <c r="H185" s="48"/>
      <c r="I185" s="48"/>
    </row>
    <row r="186" spans="6:9" x14ac:dyDescent="0.25">
      <c r="F186" s="46"/>
      <c r="G186" s="47"/>
      <c r="H186" s="48"/>
      <c r="I186" s="48"/>
    </row>
    <row r="187" spans="6:9" x14ac:dyDescent="0.25">
      <c r="F187" s="46"/>
      <c r="G187" s="47"/>
      <c r="H187" s="48"/>
      <c r="I187" s="49"/>
    </row>
    <row r="188" spans="6:9" x14ac:dyDescent="0.25">
      <c r="F188" s="46"/>
      <c r="G188" s="47"/>
      <c r="H188" s="48"/>
      <c r="I188" s="49"/>
    </row>
    <row r="189" spans="6:9" x14ac:dyDescent="0.25">
      <c r="F189" s="46"/>
      <c r="G189" s="47"/>
      <c r="H189" s="48"/>
      <c r="I189" s="49"/>
    </row>
    <row r="190" spans="6:9" x14ac:dyDescent="0.25">
      <c r="F190" s="46"/>
      <c r="G190" s="47"/>
      <c r="H190" s="48"/>
      <c r="I190" s="48"/>
    </row>
    <row r="191" spans="6:9" x14ac:dyDescent="0.25">
      <c r="F191" s="46"/>
      <c r="G191" s="47"/>
      <c r="H191" s="48"/>
      <c r="I191" s="48"/>
    </row>
    <row r="192" spans="6:9" x14ac:dyDescent="0.25">
      <c r="F192" s="46"/>
      <c r="G192" s="47"/>
      <c r="H192" s="48"/>
      <c r="I192" s="48"/>
    </row>
    <row r="193" spans="5:9" x14ac:dyDescent="0.25">
      <c r="F193" s="46"/>
      <c r="G193" s="47"/>
      <c r="H193" s="48"/>
      <c r="I193" s="48"/>
    </row>
    <row r="194" spans="5:9" x14ac:dyDescent="0.25">
      <c r="F194" s="46"/>
      <c r="G194" s="47"/>
      <c r="H194" s="48"/>
      <c r="I194" s="48"/>
    </row>
    <row r="195" spans="5:9" x14ac:dyDescent="0.25">
      <c r="F195" s="46"/>
      <c r="G195" s="47"/>
      <c r="H195" s="48"/>
      <c r="I195" s="48"/>
    </row>
    <row r="196" spans="5:9" x14ac:dyDescent="0.25">
      <c r="F196" s="46"/>
      <c r="G196" s="47"/>
      <c r="H196" s="48"/>
      <c r="I196" s="48"/>
    </row>
    <row r="205" spans="5:9" x14ac:dyDescent="0.25">
      <c r="E205" s="46"/>
      <c r="F205" s="50"/>
    </row>
    <row r="206" spans="5:9" x14ac:dyDescent="0.25">
      <c r="E206" s="51"/>
    </row>
    <row r="207" spans="5:9" x14ac:dyDescent="0.25">
      <c r="E207" s="48"/>
      <c r="F207" s="49"/>
    </row>
    <row r="208" spans="5:9" x14ac:dyDescent="0.25">
      <c r="E208" s="4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G81"/>
  <sheetViews>
    <sheetView zoomScale="80" zoomScaleNormal="80" workbookViewId="0">
      <pane ySplit="1" topLeftCell="A2" activePane="bottomLeft" state="frozen"/>
      <selection sqref="A1:XFD1048576"/>
      <selection pane="bottomLeft" activeCell="E1" sqref="E1"/>
    </sheetView>
  </sheetViews>
  <sheetFormatPr defaultColWidth="9.140625" defaultRowHeight="15" x14ac:dyDescent="0.25"/>
  <cols>
    <col min="1" max="1" width="6.140625" style="2" customWidth="1"/>
    <col min="2" max="2" width="27.28515625" style="2" bestFit="1" customWidth="1"/>
    <col min="3" max="3" width="13.28515625" style="2" bestFit="1" customWidth="1"/>
    <col min="4" max="4" width="13.28515625" style="2" customWidth="1"/>
    <col min="5" max="5" width="35.42578125" style="2" customWidth="1"/>
    <col min="6" max="6" width="22.42578125" style="2" bestFit="1" customWidth="1"/>
    <col min="7" max="7" width="31.42578125" style="2" bestFit="1" customWidth="1"/>
    <col min="8" max="8" width="31.42578125" style="2" customWidth="1"/>
    <col min="9" max="9" width="25.7109375" style="2" bestFit="1" customWidth="1"/>
    <col min="10" max="10" width="9" style="2"/>
    <col min="11" max="11" width="8.85546875" style="10" customWidth="1"/>
    <col min="12" max="12" width="7.140625" style="10" customWidth="1"/>
    <col min="13" max="13" width="7.28515625" style="10" customWidth="1"/>
    <col min="14" max="14" width="9.28515625" style="10" bestFit="1" customWidth="1"/>
    <col min="15" max="15" width="7.85546875" style="10" customWidth="1"/>
    <col min="16" max="16" width="9.42578125" style="10" bestFit="1" customWidth="1"/>
    <col min="17" max="17" width="9.42578125" style="10" customWidth="1"/>
    <col min="18" max="18" width="9.85546875" style="10" bestFit="1" customWidth="1"/>
    <col min="19" max="19" width="9.140625" style="10" customWidth="1"/>
    <col min="20" max="20" width="8.28515625" style="10" customWidth="1"/>
    <col min="21" max="21" width="8.85546875" style="10" customWidth="1"/>
    <col min="22" max="22" width="6.42578125" style="10" customWidth="1"/>
    <col min="23" max="23" width="11.42578125" style="10" customWidth="1"/>
    <col min="24" max="26" width="5.7109375" style="10" customWidth="1"/>
    <col min="27" max="27" width="9.140625" style="10" customWidth="1"/>
    <col min="28" max="28" width="9.5703125" style="10" bestFit="1" customWidth="1"/>
    <col min="29" max="29" width="7.140625" style="10" customWidth="1"/>
    <col min="30" max="30" width="7" style="10" customWidth="1"/>
    <col min="31" max="31" width="8" style="10" customWidth="1"/>
    <col min="32" max="32" width="14.42578125" style="10" bestFit="1" customWidth="1"/>
    <col min="33" max="33" width="7" style="10" customWidth="1"/>
    <col min="34" max="34" width="10.85546875" style="10" bestFit="1" customWidth="1"/>
    <col min="35" max="35" width="6" style="10" customWidth="1"/>
    <col min="36" max="36" width="9" style="10" customWidth="1"/>
    <col min="37" max="37" width="6.7109375" style="10" customWidth="1"/>
    <col min="38" max="38" width="8.140625" style="10" customWidth="1"/>
    <col min="39" max="39" width="7.42578125" style="10" customWidth="1"/>
    <col min="40" max="40" width="11.5703125" style="10" bestFit="1" customWidth="1"/>
    <col min="41" max="41" width="5.28515625" style="10" customWidth="1"/>
    <col min="42" max="42" width="9.85546875" style="10" bestFit="1" customWidth="1"/>
    <col min="43" max="43" width="7.85546875" style="10" customWidth="1"/>
    <col min="44" max="44" width="13.28515625" style="10" bestFit="1" customWidth="1"/>
    <col min="45" max="45" width="9.42578125" style="10" customWidth="1"/>
    <col min="46" max="46" width="10.42578125" style="10" bestFit="1" customWidth="1"/>
    <col min="47" max="47" width="9.42578125" style="10" customWidth="1"/>
    <col min="48" max="48" width="25.5703125" style="10" bestFit="1" customWidth="1"/>
    <col min="49" max="49" width="6.5703125" style="10" customWidth="1"/>
    <col min="50" max="50" width="13.28515625" style="10" bestFit="1" customWidth="1"/>
    <col min="51" max="51" width="9.140625" style="10" customWidth="1"/>
    <col min="52" max="52" width="6.42578125" style="10" customWidth="1"/>
    <col min="53" max="53" width="14.42578125" style="10" customWidth="1"/>
    <col min="54" max="54" width="9.28515625" style="10" bestFit="1" customWidth="1"/>
    <col min="55" max="55" width="9" style="10" customWidth="1"/>
    <col min="56" max="56" width="12" style="10" bestFit="1" customWidth="1"/>
    <col min="57" max="57" width="10.140625" style="10" customWidth="1"/>
    <col min="58" max="58" width="10.42578125" style="10" bestFit="1" customWidth="1"/>
    <col min="59" max="59" width="10.85546875" style="10" bestFit="1" customWidth="1"/>
    <col min="60" max="60" width="9.140625" style="10"/>
    <col min="61" max="61" width="8.5703125" style="10" customWidth="1"/>
    <col min="62" max="62" width="9.140625" style="10"/>
    <col min="63" max="63" width="8.7109375" style="10" customWidth="1"/>
    <col min="64" max="64" width="9.140625" style="10"/>
    <col min="65" max="65" width="9.42578125" style="10" bestFit="1" customWidth="1"/>
    <col min="66" max="66" width="9.140625" style="10"/>
    <col min="67" max="67" width="7.5703125" style="10" customWidth="1"/>
    <col min="68" max="68" width="9.140625" style="10"/>
    <col min="69" max="69" width="14.7109375" style="10" bestFit="1" customWidth="1"/>
    <col min="70" max="70" width="9.140625" style="10"/>
    <col min="71" max="71" width="11.140625" style="10" bestFit="1" customWidth="1"/>
    <col min="72" max="72" width="9.140625" style="10"/>
    <col min="73" max="73" width="11.7109375" style="10" bestFit="1" customWidth="1"/>
    <col min="74" max="74" width="9.140625" style="10"/>
    <col min="75" max="75" width="9.5703125" style="10" bestFit="1" customWidth="1"/>
    <col min="76" max="76" width="9.140625" style="10"/>
    <col min="77" max="77" width="13.42578125" style="10" bestFit="1" customWidth="1"/>
    <col min="78" max="78" width="9.140625" style="10"/>
    <col min="79" max="79" width="12.42578125" style="10" bestFit="1" customWidth="1"/>
    <col min="80" max="80" width="9.140625" style="10"/>
    <col min="81" max="81" width="5.42578125" style="10" customWidth="1"/>
    <col min="82" max="82" width="9.140625" style="10"/>
    <col min="83" max="83" width="10" style="10" bestFit="1" customWidth="1"/>
    <col min="84" max="84" width="9.140625" style="10"/>
    <col min="85" max="85" width="7.5703125" style="10" customWidth="1"/>
    <col min="86" max="86" width="9.140625" style="10"/>
    <col min="87" max="87" width="13.28515625" style="10" bestFit="1" customWidth="1"/>
    <col min="88" max="88" width="9.140625" style="10"/>
    <col min="89" max="89" width="12.85546875" style="10" bestFit="1" customWidth="1"/>
    <col min="90" max="90" width="9.140625" style="10"/>
    <col min="91" max="91" width="14.42578125" style="10" bestFit="1" customWidth="1"/>
    <col min="92" max="92" width="9.140625" style="10"/>
    <col min="93" max="93" width="13.28515625" style="10" bestFit="1" customWidth="1"/>
    <col min="94" max="94" width="9.140625" style="10"/>
    <col min="95" max="95" width="11" style="10" bestFit="1" customWidth="1"/>
    <col min="96" max="96" width="9.140625" style="10"/>
    <col min="97" max="97" width="6.42578125" style="10" customWidth="1"/>
    <col min="98" max="98" width="9.140625" style="10"/>
    <col min="99" max="99" width="5.5703125" style="10" customWidth="1"/>
    <col min="100" max="100" width="9.140625" style="10"/>
    <col min="101" max="101" width="9.28515625" style="10" bestFit="1" customWidth="1"/>
    <col min="102" max="102" width="9.140625" style="10"/>
    <col min="103" max="103" width="8.28515625" style="10" customWidth="1"/>
    <col min="104" max="104" width="9.140625" style="10"/>
    <col min="105" max="105" width="12" style="10" bestFit="1" customWidth="1"/>
    <col min="106" max="106" width="9.140625" style="10"/>
    <col min="107" max="107" width="13.42578125" style="10" bestFit="1" customWidth="1"/>
    <col min="108" max="108" width="9.140625" style="10"/>
    <col min="109" max="109" width="10.42578125" style="10" bestFit="1" customWidth="1"/>
    <col min="110" max="110" width="9.140625" style="10"/>
    <col min="111" max="111" width="9.42578125" style="10" bestFit="1" customWidth="1"/>
    <col min="112" max="16384" width="9.140625" style="2"/>
  </cols>
  <sheetData>
    <row r="1" spans="1:9" x14ac:dyDescent="0.25">
      <c r="A1" s="2" t="s">
        <v>117</v>
      </c>
      <c r="B1" s="62" t="s">
        <v>53</v>
      </c>
      <c r="C1" s="2" t="s">
        <v>54</v>
      </c>
      <c r="D1" s="2" t="s">
        <v>176</v>
      </c>
      <c r="E1" s="2" t="s">
        <v>114</v>
      </c>
      <c r="F1" s="2" t="s">
        <v>98</v>
      </c>
      <c r="G1" s="2" t="s">
        <v>99</v>
      </c>
      <c r="H1" s="2" t="s">
        <v>248</v>
      </c>
      <c r="I1" s="2" t="s">
        <v>55</v>
      </c>
    </row>
    <row r="2" spans="1:9" x14ac:dyDescent="0.25">
      <c r="A2" s="2">
        <v>1936</v>
      </c>
      <c r="B2" s="62">
        <v>162</v>
      </c>
      <c r="C2" s="2">
        <v>534</v>
      </c>
      <c r="D2" s="63">
        <f>C2/Base!C88</f>
        <v>4.1701482979703717E-3</v>
      </c>
      <c r="E2" s="2">
        <v>162</v>
      </c>
      <c r="F2" s="2">
        <v>49678</v>
      </c>
      <c r="G2" s="3">
        <v>29.82</v>
      </c>
      <c r="H2" s="1">
        <f>G2*(236.707/Base!D88)</f>
        <v>508.55957090602408</v>
      </c>
      <c r="I2" s="3">
        <v>7.75</v>
      </c>
    </row>
    <row r="3" spans="1:9" x14ac:dyDescent="0.25">
      <c r="A3" s="2">
        <v>1937</v>
      </c>
      <c r="B3" s="62">
        <v>228</v>
      </c>
      <c r="D3" s="63"/>
      <c r="E3" s="2">
        <v>228</v>
      </c>
      <c r="G3" s="3">
        <v>31.46</v>
      </c>
      <c r="H3" s="1">
        <f>G3*(236.707/Base!D89)</f>
        <v>517.81252646046516</v>
      </c>
      <c r="I3" s="3"/>
    </row>
    <row r="4" spans="1:9" x14ac:dyDescent="0.25">
      <c r="A4" s="2">
        <v>1938</v>
      </c>
      <c r="B4" s="62">
        <v>280</v>
      </c>
      <c r="D4" s="63"/>
      <c r="E4" s="2">
        <v>280</v>
      </c>
      <c r="G4" s="3">
        <v>31.96</v>
      </c>
      <c r="H4" s="1">
        <f>G4*(236.707/Base!D90)</f>
        <v>535.38025095384614</v>
      </c>
      <c r="I4" s="3"/>
    </row>
    <row r="5" spans="1:9" x14ac:dyDescent="0.25">
      <c r="A5" s="2">
        <v>1939</v>
      </c>
      <c r="B5" s="62">
        <v>315</v>
      </c>
      <c r="D5" s="63"/>
      <c r="E5" s="2">
        <v>315</v>
      </c>
      <c r="G5" s="3">
        <v>31.77</v>
      </c>
      <c r="H5" s="1">
        <f>G5*(236.707/Base!D91)</f>
        <v>541.81547846024091</v>
      </c>
      <c r="I5" s="3"/>
    </row>
    <row r="6" spans="1:9" x14ac:dyDescent="0.25">
      <c r="A6" s="2">
        <v>1940</v>
      </c>
      <c r="B6" s="62">
        <v>370</v>
      </c>
      <c r="C6" s="2">
        <v>1182</v>
      </c>
      <c r="D6" s="63">
        <f>C6/Base!C92</f>
        <v>8.9462769258715422E-3</v>
      </c>
      <c r="E6" s="2">
        <v>370</v>
      </c>
      <c r="F6" s="64">
        <v>133770</v>
      </c>
      <c r="G6" s="3">
        <v>32.380000000000003</v>
      </c>
      <c r="H6" s="1">
        <f>G6*(236.707/Base!D92)</f>
        <v>545.64457746190476</v>
      </c>
      <c r="I6" s="3">
        <v>9.43</v>
      </c>
    </row>
    <row r="7" spans="1:9" x14ac:dyDescent="0.25">
      <c r="A7" s="2">
        <v>1941</v>
      </c>
      <c r="B7" s="62">
        <v>390</v>
      </c>
      <c r="D7" s="63"/>
      <c r="E7" s="2">
        <v>390</v>
      </c>
      <c r="G7" s="3">
        <v>33.619999999999997</v>
      </c>
      <c r="H7" s="1">
        <f>G7*(236.707/Base!D93)</f>
        <v>540.78834378636361</v>
      </c>
      <c r="I7" s="3"/>
    </row>
    <row r="8" spans="1:9" x14ac:dyDescent="0.25">
      <c r="A8" s="2">
        <v>1942</v>
      </c>
      <c r="B8" s="62">
        <v>348</v>
      </c>
      <c r="D8" s="63"/>
      <c r="E8" s="2">
        <v>348</v>
      </c>
      <c r="G8" s="3">
        <v>36.25</v>
      </c>
      <c r="H8" s="1">
        <f>G8*(236.707/Base!D94)</f>
        <v>526.2785633333333</v>
      </c>
      <c r="I8" s="3"/>
    </row>
    <row r="9" spans="1:9" x14ac:dyDescent="0.25">
      <c r="A9" s="2">
        <v>1943</v>
      </c>
      <c r="B9" s="62">
        <v>272</v>
      </c>
      <c r="D9" s="63"/>
      <c r="E9" s="2">
        <v>272</v>
      </c>
      <c r="G9" s="3">
        <v>41.57</v>
      </c>
      <c r="H9" s="1">
        <f>G9*(236.707/Base!D95)</f>
        <v>568.52813275555559</v>
      </c>
      <c r="I9" s="3"/>
    </row>
    <row r="10" spans="1:9" x14ac:dyDescent="0.25">
      <c r="A10" s="2">
        <v>1944</v>
      </c>
      <c r="B10" s="62">
        <v>254</v>
      </c>
      <c r="D10" s="63"/>
      <c r="E10" s="2">
        <v>254</v>
      </c>
      <c r="G10" s="3">
        <v>45.58</v>
      </c>
      <c r="H10" s="1">
        <f>G10*(236.707/Base!D96)</f>
        <v>614.46522151238094</v>
      </c>
      <c r="I10" s="3"/>
    </row>
    <row r="11" spans="1:9" x14ac:dyDescent="0.25">
      <c r="A11" s="2">
        <v>1945</v>
      </c>
      <c r="B11" s="62">
        <v>274</v>
      </c>
      <c r="C11" s="2">
        <v>907</v>
      </c>
      <c r="D11" s="63">
        <f>C11/Base!C97</f>
        <v>6.4819049797038477E-3</v>
      </c>
      <c r="E11" s="2">
        <v>274</v>
      </c>
      <c r="F11" s="2">
        <v>149667</v>
      </c>
      <c r="G11" s="3">
        <v>52.05</v>
      </c>
      <c r="H11" s="1">
        <f>G11*(236.707/Base!D97)</f>
        <v>685.36915453953475</v>
      </c>
      <c r="I11" s="3">
        <v>13.75</v>
      </c>
    </row>
    <row r="12" spans="1:9" x14ac:dyDescent="0.25">
      <c r="A12" s="2">
        <v>1946</v>
      </c>
      <c r="B12" s="62">
        <v>346</v>
      </c>
      <c r="D12" s="63"/>
      <c r="E12" s="2">
        <v>346</v>
      </c>
      <c r="G12" s="3">
        <v>62.23</v>
      </c>
      <c r="H12" s="1">
        <f>G12*(236.707/Base!D98)</f>
        <v>756.11205259914163</v>
      </c>
      <c r="I12" s="3"/>
    </row>
    <row r="13" spans="1:9" x14ac:dyDescent="0.25">
      <c r="A13" s="2">
        <v>1947</v>
      </c>
      <c r="B13" s="62">
        <v>416</v>
      </c>
      <c r="D13" s="63"/>
      <c r="E13" s="2">
        <v>416</v>
      </c>
      <c r="G13" s="3">
        <v>63.01</v>
      </c>
      <c r="H13" s="1">
        <f>G13*(236.707/Base!D99)</f>
        <v>668.09850380973774</v>
      </c>
      <c r="I13" s="3"/>
    </row>
    <row r="14" spans="1:9" x14ac:dyDescent="0.25">
      <c r="A14" s="2">
        <v>1948</v>
      </c>
      <c r="B14" s="62">
        <v>475</v>
      </c>
      <c r="D14" s="63"/>
      <c r="E14" s="2">
        <v>475</v>
      </c>
      <c r="G14" s="3">
        <v>71.88</v>
      </c>
      <c r="H14" s="1">
        <f>G14*(236.707/Base!D100)</f>
        <v>706.57434011666658</v>
      </c>
      <c r="I14" s="3"/>
    </row>
    <row r="15" spans="1:9" x14ac:dyDescent="0.25">
      <c r="A15" s="2">
        <v>1949</v>
      </c>
      <c r="B15" s="62">
        <v>599</v>
      </c>
      <c r="D15" s="63"/>
      <c r="E15" s="2">
        <v>599</v>
      </c>
      <c r="G15" s="3">
        <v>74.19</v>
      </c>
      <c r="H15" s="1">
        <f>G15*(236.707/Base!D101)</f>
        <v>736.95809216421037</v>
      </c>
      <c r="I15" s="3"/>
    </row>
    <row r="16" spans="1:9" x14ac:dyDescent="0.25">
      <c r="A16" s="2">
        <v>1950</v>
      </c>
      <c r="B16" s="62">
        <v>651</v>
      </c>
      <c r="C16" s="2">
        <v>2205</v>
      </c>
      <c r="D16" s="63">
        <f>C16/Base!C102</f>
        <v>1.4480761274306992E-2</v>
      </c>
      <c r="E16" s="2">
        <v>651</v>
      </c>
      <c r="F16" s="2">
        <v>551653</v>
      </c>
      <c r="G16" s="3">
        <v>72.42</v>
      </c>
      <c r="H16" s="1">
        <f>G16*(236.707/Base!D102)</f>
        <v>711.88249459166661</v>
      </c>
      <c r="I16" s="3">
        <v>17.64</v>
      </c>
    </row>
    <row r="17" spans="1:9" x14ac:dyDescent="0.25">
      <c r="A17" s="2">
        <v>1951</v>
      </c>
      <c r="B17" s="62">
        <v>592</v>
      </c>
      <c r="C17" s="2">
        <v>2041</v>
      </c>
      <c r="D17" s="63">
        <f>C17/Base!C103</f>
        <v>1.3178114386807681E-2</v>
      </c>
      <c r="E17" s="2">
        <v>592</v>
      </c>
      <c r="G17" s="3">
        <v>75.8</v>
      </c>
      <c r="H17" s="1">
        <f>G17*(236.707/Base!D103)</f>
        <v>692.2290050838709</v>
      </c>
      <c r="I17" s="3"/>
    </row>
    <row r="18" spans="1:9" x14ac:dyDescent="0.25">
      <c r="A18" s="2">
        <v>1952</v>
      </c>
      <c r="B18" s="62">
        <v>596</v>
      </c>
      <c r="C18" s="2">
        <v>1991</v>
      </c>
      <c r="D18" s="63">
        <f>C18/Base!C104</f>
        <v>1.2637017384626126E-2</v>
      </c>
      <c r="E18" s="2">
        <v>596</v>
      </c>
      <c r="G18" s="3">
        <v>82.1</v>
      </c>
      <c r="H18" s="1">
        <f>G18*(236.707/Base!D104)</f>
        <v>733.20627953312294</v>
      </c>
      <c r="I18" s="3"/>
    </row>
    <row r="19" spans="1:9" x14ac:dyDescent="0.25">
      <c r="A19" s="2">
        <v>1953</v>
      </c>
      <c r="B19" s="62">
        <v>547</v>
      </c>
      <c r="C19" s="2">
        <v>1941</v>
      </c>
      <c r="D19" s="63">
        <f>C19/Base!C105</f>
        <v>1.2117315087649204E-2</v>
      </c>
      <c r="E19" s="2">
        <v>547</v>
      </c>
      <c r="G19" s="3">
        <v>82.3</v>
      </c>
      <c r="H19" s="1">
        <f>G19*(236.707/Base!D105)</f>
        <v>728.10185548749996</v>
      </c>
      <c r="I19" s="3"/>
    </row>
    <row r="20" spans="1:9" x14ac:dyDescent="0.25">
      <c r="A20" s="2">
        <v>1954</v>
      </c>
      <c r="B20" s="62">
        <v>604</v>
      </c>
      <c r="C20" s="2">
        <v>2173</v>
      </c>
      <c r="D20" s="63">
        <f>C20/Base!C106</f>
        <v>1.3329162219523266E-2</v>
      </c>
      <c r="E20" s="2">
        <v>604</v>
      </c>
      <c r="G20" s="3">
        <v>83.7</v>
      </c>
      <c r="H20" s="1">
        <f>G20*(236.707/Base!D106)</f>
        <v>738.18073446728965</v>
      </c>
      <c r="I20" s="3"/>
    </row>
    <row r="21" spans="1:9" x14ac:dyDescent="0.25">
      <c r="A21" s="2">
        <v>1955</v>
      </c>
      <c r="B21" s="62">
        <v>602</v>
      </c>
      <c r="C21" s="2">
        <v>2214</v>
      </c>
      <c r="D21" s="63">
        <f>C21/Base!C107</f>
        <v>1.334289554091761E-2</v>
      </c>
      <c r="E21" s="2">
        <v>602</v>
      </c>
      <c r="F21" s="2">
        <v>617841</v>
      </c>
      <c r="G21" s="3">
        <v>85.5</v>
      </c>
      <c r="H21" s="1">
        <f>G21*(236.707/Base!D107)</f>
        <v>756.4120126874999</v>
      </c>
      <c r="I21" s="3">
        <v>23.26</v>
      </c>
    </row>
    <row r="22" spans="1:9" x14ac:dyDescent="0.25">
      <c r="A22" s="2">
        <v>1956</v>
      </c>
      <c r="B22" s="62">
        <v>615</v>
      </c>
      <c r="C22" s="2">
        <v>2270</v>
      </c>
      <c r="D22" s="63">
        <f>C22/Base!C108</f>
        <v>1.3439666554176066E-2</v>
      </c>
      <c r="E22" s="2">
        <v>615</v>
      </c>
      <c r="G22" s="3">
        <v>91.5</v>
      </c>
      <c r="H22" s="1">
        <f>G22*(236.707/Base!D108)</f>
        <v>797.03981040000008</v>
      </c>
      <c r="I22" s="3"/>
    </row>
    <row r="23" spans="1:9" x14ac:dyDescent="0.25">
      <c r="A23" s="2">
        <v>1957</v>
      </c>
      <c r="B23" s="62">
        <v>667</v>
      </c>
      <c r="C23" s="2">
        <v>2497</v>
      </c>
      <c r="D23" s="63">
        <f>C23/Base!C109</f>
        <v>1.4518792445808913E-2</v>
      </c>
      <c r="E23" s="2">
        <v>667</v>
      </c>
      <c r="G23" s="3">
        <v>95.15</v>
      </c>
      <c r="H23" s="1">
        <f>G23*(236.707/Base!D109)</f>
        <v>801.69983856547617</v>
      </c>
      <c r="I23" s="3"/>
    </row>
    <row r="24" spans="1:9" x14ac:dyDescent="0.25">
      <c r="A24" s="2">
        <v>1958</v>
      </c>
      <c r="B24" s="62">
        <v>755</v>
      </c>
      <c r="C24" s="2">
        <v>2486</v>
      </c>
      <c r="D24" s="63">
        <f>C24/Base!C110</f>
        <v>1.4215299459063826E-2</v>
      </c>
      <c r="E24" s="2">
        <v>755</v>
      </c>
      <c r="G24" s="3">
        <v>100.4</v>
      </c>
      <c r="H24" s="1">
        <f>G24*(236.707/Base!D110)</f>
        <v>821.48548638150294</v>
      </c>
      <c r="I24" s="3"/>
    </row>
    <row r="25" spans="1:9" x14ac:dyDescent="0.25">
      <c r="A25" s="2">
        <v>1959</v>
      </c>
      <c r="B25" s="62">
        <v>776</v>
      </c>
      <c r="C25" s="2">
        <v>2946</v>
      </c>
      <c r="D25" s="63">
        <f>C25/Base!C111</f>
        <v>1.6566383624810211E-2</v>
      </c>
      <c r="E25" s="2">
        <v>776</v>
      </c>
      <c r="G25" s="3">
        <v>103.7</v>
      </c>
      <c r="H25" s="1">
        <f>G25*(236.707/Base!D111)</f>
        <v>843.61014414942531</v>
      </c>
      <c r="I25" s="3"/>
    </row>
    <row r="26" spans="1:9" x14ac:dyDescent="0.25">
      <c r="A26" s="2">
        <v>1960</v>
      </c>
      <c r="B26" s="62">
        <v>787</v>
      </c>
      <c r="C26" s="2">
        <v>3005</v>
      </c>
      <c r="D26" s="63">
        <f>C26/Base!C112</f>
        <v>1.6632442395293101E-2</v>
      </c>
      <c r="E26" s="2">
        <v>787</v>
      </c>
      <c r="F26" s="2">
        <v>1000784</v>
      </c>
      <c r="G26" s="3">
        <v>105.75</v>
      </c>
      <c r="H26" s="1">
        <f>G26*(236.707/Base!D112)</f>
        <v>845.70596720338983</v>
      </c>
      <c r="I26" s="3">
        <v>27.75</v>
      </c>
    </row>
    <row r="27" spans="1:9" x14ac:dyDescent="0.25">
      <c r="A27" s="2">
        <v>1961</v>
      </c>
      <c r="B27" s="62">
        <v>869</v>
      </c>
      <c r="C27" s="2">
        <v>3354</v>
      </c>
      <c r="D27" s="63">
        <f>C27/Base!C113</f>
        <v>1.8258923953813743E-2</v>
      </c>
      <c r="E27" s="2">
        <v>869</v>
      </c>
      <c r="F27" s="2">
        <v>1156769</v>
      </c>
      <c r="G27" s="3">
        <v>110.97</v>
      </c>
      <c r="H27" s="1">
        <f>G27*(236.707/Base!D113)</f>
        <v>877.53579454860323</v>
      </c>
      <c r="I27" s="3">
        <v>28.74</v>
      </c>
    </row>
    <row r="28" spans="1:9" x14ac:dyDescent="0.25">
      <c r="A28" s="2">
        <v>1962</v>
      </c>
      <c r="B28" s="62">
        <v>931</v>
      </c>
      <c r="C28" s="2">
        <v>3676</v>
      </c>
      <c r="D28" s="63">
        <f>C28/Base!C114</f>
        <v>1.9706440510780646E-2</v>
      </c>
      <c r="E28" s="2">
        <v>931</v>
      </c>
      <c r="F28" s="2">
        <v>1298774</v>
      </c>
      <c r="G28" s="3">
        <v>116.3</v>
      </c>
      <c r="H28" s="1">
        <f>G28*(236.707/Base!D114)</f>
        <v>909.52245369060768</v>
      </c>
      <c r="I28" s="3">
        <v>29.44</v>
      </c>
    </row>
    <row r="29" spans="1:9" x14ac:dyDescent="0.25">
      <c r="A29" s="2">
        <v>1963</v>
      </c>
      <c r="B29" s="62">
        <v>947</v>
      </c>
      <c r="C29" s="2">
        <v>3876</v>
      </c>
      <c r="D29" s="63">
        <f>C29/Base!C115</f>
        <v>2.0481711248031619E-2</v>
      </c>
      <c r="E29" s="2">
        <v>947</v>
      </c>
      <c r="F29" s="2">
        <v>1365851</v>
      </c>
      <c r="G29" s="3">
        <v>120.19</v>
      </c>
      <c r="H29" s="1">
        <f>G29*(236.707/Base!D115)</f>
        <v>929.67152837923493</v>
      </c>
      <c r="I29" s="3">
        <v>29.36</v>
      </c>
    </row>
    <row r="30" spans="1:9" x14ac:dyDescent="0.25">
      <c r="A30" s="2">
        <v>1964</v>
      </c>
      <c r="B30" s="62">
        <v>992</v>
      </c>
      <c r="C30" s="2">
        <v>4118</v>
      </c>
      <c r="D30" s="63">
        <f>C30/Base!C116</f>
        <v>2.1460323416141625E-2</v>
      </c>
      <c r="E30" s="2">
        <v>992</v>
      </c>
      <c r="F30" s="2">
        <v>1510352</v>
      </c>
      <c r="G30" s="3">
        <v>126.88</v>
      </c>
      <c r="H30" s="1">
        <f>G30*(236.707/Base!D116)</f>
        <v>968.1921146997305</v>
      </c>
      <c r="I30" s="3">
        <v>30.57</v>
      </c>
    </row>
    <row r="31" spans="1:9" x14ac:dyDescent="0.25">
      <c r="A31" s="2">
        <v>1965</v>
      </c>
      <c r="B31" s="62">
        <v>1039</v>
      </c>
      <c r="C31" s="2">
        <v>4329</v>
      </c>
      <c r="D31" s="63">
        <f>C31/Base!C117</f>
        <v>2.2279635414790302E-2</v>
      </c>
      <c r="E31" s="2">
        <v>1039</v>
      </c>
      <c r="F31" s="2">
        <v>1660186</v>
      </c>
      <c r="G31" s="3">
        <v>133.19999999999999</v>
      </c>
      <c r="H31" s="1">
        <f>G31*(236.707/Base!D117)</f>
        <v>1000.2421588965516</v>
      </c>
      <c r="I31" s="3">
        <v>31.96</v>
      </c>
    </row>
    <row r="32" spans="1:9" x14ac:dyDescent="0.25">
      <c r="A32" s="2">
        <v>1966</v>
      </c>
      <c r="B32" s="62">
        <v>1088</v>
      </c>
      <c r="C32" s="2">
        <v>4513</v>
      </c>
      <c r="D32" s="63">
        <f>C32/Base!C118</f>
        <v>2.295991045991046E-2</v>
      </c>
      <c r="E32" s="2">
        <v>1088</v>
      </c>
      <c r="F32" s="2">
        <v>1863925</v>
      </c>
      <c r="G32" s="3">
        <v>142.83000000000001</v>
      </c>
      <c r="H32" s="1">
        <f>G32*(236.707/Base!D118)</f>
        <v>1042.1494208443298</v>
      </c>
      <c r="I32" s="3">
        <v>34.42</v>
      </c>
    </row>
    <row r="33" spans="1:23" x14ac:dyDescent="0.25">
      <c r="A33" s="2">
        <v>1967</v>
      </c>
      <c r="B33" s="62">
        <v>1217</v>
      </c>
      <c r="C33" s="2">
        <v>5014</v>
      </c>
      <c r="D33" s="63">
        <f>C33/Base!C119</f>
        <v>2.5232497282499294E-2</v>
      </c>
      <c r="E33" s="2">
        <v>1217</v>
      </c>
      <c r="F33" s="2">
        <v>2266400</v>
      </c>
      <c r="G33" s="3">
        <v>155.19</v>
      </c>
      <c r="H33" s="1">
        <f>G33*(236.707/Base!D119)</f>
        <v>1101.1161142526314</v>
      </c>
      <c r="I33" s="3">
        <v>37.67</v>
      </c>
    </row>
    <row r="34" spans="1:23" x14ac:dyDescent="0.25">
      <c r="A34" s="2">
        <v>1968</v>
      </c>
      <c r="B34" s="62">
        <v>1410</v>
      </c>
      <c r="C34" s="2">
        <v>5705</v>
      </c>
      <c r="D34" s="63">
        <f>C34/Base!C120</f>
        <v>2.8424660946857593E-2</v>
      </c>
      <c r="E34" s="2">
        <v>1410</v>
      </c>
      <c r="F34" s="2">
        <v>2849298</v>
      </c>
      <c r="G34" s="3">
        <v>168.41</v>
      </c>
      <c r="H34" s="1">
        <f>G34*(236.707/Base!D120)</f>
        <v>1146.0849937625001</v>
      </c>
      <c r="I34" s="3">
        <v>41.62</v>
      </c>
    </row>
    <row r="35" spans="1:23" x14ac:dyDescent="0.25">
      <c r="A35" s="2">
        <v>1969</v>
      </c>
      <c r="B35" s="62">
        <v>1698</v>
      </c>
      <c r="C35" s="2">
        <v>6706</v>
      </c>
      <c r="D35" s="63">
        <f>C35/Base!C121</f>
        <v>3.3087128781262798E-2</v>
      </c>
      <c r="E35" s="2">
        <v>1698</v>
      </c>
      <c r="F35" s="2">
        <v>3563427</v>
      </c>
      <c r="G35" s="3">
        <v>174.89</v>
      </c>
      <c r="H35" s="1">
        <f>G35*(236.707/Base!D121)</f>
        <v>1130.4026010748858</v>
      </c>
      <c r="I35" s="3">
        <v>44.28</v>
      </c>
    </row>
    <row r="36" spans="1:23" x14ac:dyDescent="0.25">
      <c r="A36" s="2">
        <v>1970</v>
      </c>
      <c r="B36" s="62">
        <v>2208</v>
      </c>
      <c r="C36" s="2">
        <v>8466</v>
      </c>
      <c r="D36" s="63">
        <f>C36/Base!C122</f>
        <v>4.1287088153248934E-2</v>
      </c>
      <c r="E36" s="2">
        <v>2208</v>
      </c>
      <c r="F36" s="2">
        <v>4852964</v>
      </c>
      <c r="G36" s="3">
        <v>183.13</v>
      </c>
      <c r="H36" s="1">
        <f>G36*(236.707/Base!D122)</f>
        <v>1117.3360103525861</v>
      </c>
      <c r="I36" s="3">
        <v>47.77</v>
      </c>
    </row>
    <row r="37" spans="1:23" x14ac:dyDescent="0.25">
      <c r="A37" s="2">
        <v>1971</v>
      </c>
      <c r="B37" s="62">
        <v>2762</v>
      </c>
      <c r="C37" s="2">
        <v>10241</v>
      </c>
      <c r="D37" s="63">
        <f>C37/Base!C123</f>
        <v>4.9315952441719921E-2</v>
      </c>
      <c r="E37" s="2">
        <v>2762</v>
      </c>
      <c r="F37" s="2">
        <v>6203528</v>
      </c>
      <c r="G37" s="3">
        <v>187.16</v>
      </c>
      <c r="H37" s="1">
        <f>G37*(236.707/Base!D123)</f>
        <v>1094.7374011471072</v>
      </c>
      <c r="I37" s="3">
        <v>50.48</v>
      </c>
    </row>
    <row r="38" spans="1:23" x14ac:dyDescent="0.25">
      <c r="A38" s="2">
        <v>1972</v>
      </c>
      <c r="B38" s="62">
        <v>3049</v>
      </c>
      <c r="C38" s="2">
        <v>10947</v>
      </c>
      <c r="D38" s="63">
        <f>C38/Base!C124</f>
        <v>5.2154400274421621E-2</v>
      </c>
      <c r="E38" s="2">
        <v>3049</v>
      </c>
      <c r="F38" s="2">
        <v>6909260</v>
      </c>
      <c r="G38" s="3">
        <v>188.87</v>
      </c>
      <c r="H38" s="1">
        <f>G38*(236.707/Base!D124)</f>
        <v>1069.3878780728</v>
      </c>
      <c r="I38" s="3">
        <v>52.6</v>
      </c>
    </row>
    <row r="39" spans="1:23" x14ac:dyDescent="0.25">
      <c r="A39" s="2">
        <v>1973</v>
      </c>
      <c r="B39" s="62">
        <v>3148</v>
      </c>
      <c r="C39" s="2">
        <v>10949</v>
      </c>
      <c r="D39" s="63">
        <f>C39/Base!C125</f>
        <v>5.1668404834150507E-2</v>
      </c>
      <c r="E39" s="2">
        <v>3148</v>
      </c>
      <c r="F39" s="2">
        <v>7212035</v>
      </c>
      <c r="G39" s="3">
        <v>190.91</v>
      </c>
      <c r="H39" s="1">
        <f>G39*(236.707/Base!D125)</f>
        <v>1017.8327892753294</v>
      </c>
      <c r="I39" s="3">
        <v>54.89</v>
      </c>
    </row>
    <row r="40" spans="1:23" x14ac:dyDescent="0.25">
      <c r="A40" s="2">
        <v>1974</v>
      </c>
      <c r="B40" s="62">
        <v>3230</v>
      </c>
      <c r="C40" s="2">
        <v>10864</v>
      </c>
      <c r="D40" s="63">
        <f>C40/Base!C126</f>
        <v>5.0801013775753551E-2</v>
      </c>
      <c r="E40" s="2">
        <v>3230</v>
      </c>
      <c r="F40" s="2">
        <v>7916563</v>
      </c>
      <c r="G40" s="3">
        <v>204.27</v>
      </c>
      <c r="H40" s="1">
        <f>G40*(236.707/Base!D126)</f>
        <v>980.15522224474569</v>
      </c>
      <c r="I40" s="3">
        <v>60.72</v>
      </c>
    </row>
    <row r="41" spans="1:23" x14ac:dyDescent="0.25">
      <c r="A41" s="2">
        <v>1975</v>
      </c>
      <c r="B41" s="62">
        <v>3498</v>
      </c>
      <c r="C41" s="2">
        <v>11346</v>
      </c>
      <c r="D41" s="63">
        <f>C41/Base!C127</f>
        <v>5.2534344570849136E-2</v>
      </c>
      <c r="E41" s="2">
        <v>3498</v>
      </c>
      <c r="F41" s="2">
        <v>9210995</v>
      </c>
      <c r="G41" s="3">
        <v>219.44</v>
      </c>
      <c r="H41" s="1">
        <f>G41*(236.707/Base!D127)</f>
        <v>966.15566033716948</v>
      </c>
      <c r="I41" s="3">
        <v>67.650000000000006</v>
      </c>
    </row>
    <row r="42" spans="1:23" x14ac:dyDescent="0.25">
      <c r="A42" s="2">
        <v>1976</v>
      </c>
      <c r="B42" s="62">
        <v>3579</v>
      </c>
      <c r="C42" s="2">
        <v>11304</v>
      </c>
      <c r="D42" s="63">
        <f>C42/Base!C128</f>
        <v>5.1844887288738047E-2</v>
      </c>
      <c r="E42" s="2">
        <v>3579</v>
      </c>
      <c r="F42" s="2">
        <v>10140543</v>
      </c>
      <c r="G42" s="3">
        <v>236.1</v>
      </c>
      <c r="H42" s="1">
        <f>G42*(236.707/Base!D128)</f>
        <v>982.94531101764676</v>
      </c>
      <c r="I42" s="3">
        <v>74.75</v>
      </c>
    </row>
    <row r="43" spans="1:23" x14ac:dyDescent="0.25">
      <c r="A43" s="2">
        <v>1977</v>
      </c>
      <c r="B43" s="62">
        <v>3588</v>
      </c>
      <c r="C43" s="2">
        <v>11050</v>
      </c>
      <c r="D43" s="63">
        <f>C43/Base!C129</f>
        <v>5.017276685782264E-2</v>
      </c>
      <c r="E43" s="2">
        <v>3588</v>
      </c>
      <c r="F43" s="2">
        <v>10603820</v>
      </c>
      <c r="G43" s="3">
        <v>246.27</v>
      </c>
      <c r="H43" s="1">
        <f>G43*(236.707/Base!D129)</f>
        <v>961.64722946813788</v>
      </c>
      <c r="I43" s="3">
        <v>79.97</v>
      </c>
    </row>
    <row r="44" spans="1:23" x14ac:dyDescent="0.25">
      <c r="A44" s="2">
        <v>1978</v>
      </c>
      <c r="B44" s="62">
        <v>3522</v>
      </c>
      <c r="C44" s="2">
        <v>10570</v>
      </c>
      <c r="D44" s="63">
        <f>C44/Base!C130</f>
        <v>4.7487476694296558E-2</v>
      </c>
      <c r="E44" s="2">
        <v>3522</v>
      </c>
      <c r="F44" s="2">
        <v>10730415</v>
      </c>
      <c r="G44" s="3">
        <v>253.89</v>
      </c>
      <c r="H44" s="1">
        <f>G44*(236.707/Base!D130)</f>
        <v>921.49561685999993</v>
      </c>
      <c r="I44" s="3">
        <v>84.6</v>
      </c>
    </row>
    <row r="45" spans="1:23" x14ac:dyDescent="0.25">
      <c r="A45" s="2">
        <v>1979</v>
      </c>
      <c r="B45" s="62">
        <v>3509</v>
      </c>
      <c r="C45" s="2">
        <v>10312</v>
      </c>
      <c r="D45" s="63">
        <f>C45/Base!C131</f>
        <v>4.5819910688498368E-2</v>
      </c>
      <c r="E45" s="2">
        <v>3509</v>
      </c>
      <c r="F45" s="2">
        <v>11068864</v>
      </c>
      <c r="G45" s="3">
        <v>262.86</v>
      </c>
      <c r="H45" s="1">
        <f>G45*(236.707/Base!D131)</f>
        <v>857.32810156589881</v>
      </c>
      <c r="I45" s="3">
        <v>89.45</v>
      </c>
    </row>
    <row r="46" spans="1:23" x14ac:dyDescent="0.25">
      <c r="A46" s="2">
        <v>1980</v>
      </c>
      <c r="B46" s="62">
        <v>3712</v>
      </c>
      <c r="C46" s="2">
        <v>10774</v>
      </c>
      <c r="D46" s="63">
        <f>C46/Base!C132</f>
        <v>4.7311242458041684E-2</v>
      </c>
      <c r="E46" s="2">
        <v>3712</v>
      </c>
      <c r="F46" s="2">
        <v>12475245</v>
      </c>
      <c r="G46" s="3">
        <v>280.02999999999997</v>
      </c>
      <c r="H46" s="1">
        <f>G46*(236.707/Base!D132)</f>
        <v>804.84196149401009</v>
      </c>
      <c r="I46" s="3">
        <v>96.49</v>
      </c>
      <c r="M46" s="65"/>
      <c r="O46" s="65"/>
      <c r="Q46" s="65"/>
      <c r="S46" s="65"/>
      <c r="U46" s="65"/>
      <c r="W46" s="65"/>
    </row>
    <row r="47" spans="1:23" x14ac:dyDescent="0.25">
      <c r="A47" s="2">
        <v>1981</v>
      </c>
      <c r="B47" s="62">
        <v>3835</v>
      </c>
      <c r="C47" s="2">
        <v>11079</v>
      </c>
      <c r="D47" s="63">
        <f>C47/Base!C133</f>
        <v>4.8176686988511346E-2</v>
      </c>
      <c r="E47" s="2">
        <v>3835</v>
      </c>
      <c r="F47" s="2">
        <v>12981115</v>
      </c>
      <c r="G47" s="3">
        <v>282.04000000000002</v>
      </c>
      <c r="H47" s="1">
        <f>G47*(236.707/Base!D133)</f>
        <v>734.55351763459066</v>
      </c>
      <c r="I47" s="3">
        <v>97.64</v>
      </c>
      <c r="M47" s="65"/>
      <c r="O47" s="65"/>
      <c r="Q47" s="65"/>
      <c r="S47" s="65"/>
      <c r="U47" s="65"/>
      <c r="W47" s="65"/>
    </row>
    <row r="48" spans="1:23" x14ac:dyDescent="0.25">
      <c r="A48" s="2">
        <v>1982</v>
      </c>
      <c r="B48" s="62">
        <v>3542</v>
      </c>
      <c r="C48" s="2">
        <v>10258</v>
      </c>
      <c r="D48" s="63">
        <f>C48/Base!C134</f>
        <v>4.4179716436680623E-2</v>
      </c>
      <c r="E48" s="2">
        <v>3542</v>
      </c>
      <c r="F48" s="2">
        <v>12877906</v>
      </c>
      <c r="G48" s="3">
        <v>303.02</v>
      </c>
      <c r="H48" s="1">
        <f>G48*(236.707/Base!D134)</f>
        <v>743.37468238682845</v>
      </c>
      <c r="I48" s="3">
        <v>103.6</v>
      </c>
      <c r="M48" s="65"/>
      <c r="O48" s="65"/>
      <c r="Q48" s="65"/>
      <c r="S48" s="65"/>
      <c r="U48" s="65"/>
      <c r="W48" s="65"/>
    </row>
    <row r="49" spans="1:23" x14ac:dyDescent="0.25">
      <c r="A49" s="2">
        <v>1983</v>
      </c>
      <c r="B49" s="62">
        <v>3686</v>
      </c>
      <c r="C49" s="2">
        <v>10761</v>
      </c>
      <c r="D49" s="63">
        <f>C49/Base!C135</f>
        <v>4.5926924931820219E-2</v>
      </c>
      <c r="E49" s="2">
        <v>3686</v>
      </c>
      <c r="F49" s="2">
        <v>13837228</v>
      </c>
      <c r="G49" s="3">
        <v>312.82</v>
      </c>
      <c r="H49" s="1">
        <f>G49*(236.707/Base!D135)</f>
        <v>743.57543033618788</v>
      </c>
      <c r="I49" s="3">
        <v>107.16</v>
      </c>
      <c r="M49" s="65"/>
      <c r="O49" s="65"/>
      <c r="Q49" s="65"/>
      <c r="S49" s="65"/>
      <c r="U49" s="65"/>
      <c r="W49" s="65"/>
    </row>
    <row r="50" spans="1:23" x14ac:dyDescent="0.25">
      <c r="A50" s="2">
        <v>1984</v>
      </c>
      <c r="B50" s="62">
        <v>3714</v>
      </c>
      <c r="C50" s="2">
        <v>10831</v>
      </c>
      <c r="D50" s="63">
        <f>C50/Base!C136</f>
        <v>4.5826493137238307E-2</v>
      </c>
      <c r="E50" s="2">
        <v>3714</v>
      </c>
      <c r="F50" s="2">
        <v>14503710</v>
      </c>
      <c r="G50" s="3">
        <v>325.44</v>
      </c>
      <c r="H50" s="1">
        <f>G50*(236.707/Base!D136)</f>
        <v>741.21138850909108</v>
      </c>
      <c r="I50" s="3">
        <v>111.6</v>
      </c>
      <c r="M50" s="65"/>
      <c r="O50" s="65"/>
      <c r="Q50" s="65"/>
      <c r="S50" s="65"/>
      <c r="U50" s="65"/>
      <c r="W50" s="65"/>
    </row>
    <row r="51" spans="1:23" x14ac:dyDescent="0.25">
      <c r="A51" s="2">
        <v>1985</v>
      </c>
      <c r="B51" s="62">
        <v>3701</v>
      </c>
      <c r="C51" s="2">
        <v>10855</v>
      </c>
      <c r="D51" s="63">
        <f>C51/Base!C137</f>
        <v>4.5520116075247627E-2</v>
      </c>
      <c r="E51" s="2">
        <v>3701</v>
      </c>
      <c r="F51" s="2">
        <v>15195835</v>
      </c>
      <c r="G51" s="3">
        <v>342.15</v>
      </c>
      <c r="H51" s="1">
        <f>G51*(236.707/Base!D137)</f>
        <v>752.62783884848466</v>
      </c>
      <c r="I51" s="3">
        <v>116.65</v>
      </c>
      <c r="M51" s="65"/>
      <c r="O51" s="65"/>
      <c r="Q51" s="65"/>
      <c r="S51" s="65"/>
      <c r="U51" s="65"/>
      <c r="W51" s="65"/>
    </row>
    <row r="52" spans="1:23" x14ac:dyDescent="0.25">
      <c r="A52" s="2">
        <v>1986</v>
      </c>
      <c r="B52" s="62">
        <v>3763</v>
      </c>
      <c r="C52" s="2">
        <v>11038</v>
      </c>
      <c r="D52" s="63">
        <f>C52/Base!C138</f>
        <v>4.5867251746304814E-2</v>
      </c>
      <c r="E52" s="2">
        <v>3763</v>
      </c>
      <c r="F52" s="2">
        <v>16033074</v>
      </c>
      <c r="G52" s="3">
        <v>355.04</v>
      </c>
      <c r="H52" s="1">
        <f>G52*(236.707/Base!D138)</f>
        <v>766.68483694035092</v>
      </c>
      <c r="I52" s="3">
        <v>121.05</v>
      </c>
      <c r="M52" s="65"/>
      <c r="O52" s="65"/>
      <c r="Q52" s="65"/>
      <c r="S52" s="65"/>
      <c r="U52" s="65"/>
      <c r="W52" s="65"/>
    </row>
    <row r="53" spans="1:23" x14ac:dyDescent="0.25">
      <c r="A53" s="2">
        <v>1987</v>
      </c>
      <c r="B53" s="62">
        <v>3776</v>
      </c>
      <c r="C53" s="2">
        <v>11027</v>
      </c>
      <c r="D53" s="63">
        <f>C53/Base!C139</f>
        <v>4.5415232039010892E-2</v>
      </c>
      <c r="E53" s="2">
        <v>3776</v>
      </c>
      <c r="F53" s="2">
        <v>16372535</v>
      </c>
      <c r="G53" s="3">
        <v>361.37</v>
      </c>
      <c r="H53" s="1">
        <f>G53*(236.707/Base!D139)</f>
        <v>752.79186956320825</v>
      </c>
      <c r="I53" s="3">
        <v>123.73</v>
      </c>
      <c r="M53" s="65"/>
      <c r="O53" s="65"/>
      <c r="Q53" s="65"/>
      <c r="S53" s="65"/>
      <c r="U53" s="65"/>
      <c r="W53" s="65"/>
    </row>
    <row r="54" spans="1:23" x14ac:dyDescent="0.25">
      <c r="A54" s="2">
        <v>1988</v>
      </c>
      <c r="B54" s="62">
        <v>3749</v>
      </c>
      <c r="C54" s="2">
        <v>10915</v>
      </c>
      <c r="D54" s="63">
        <f>C54/Base!C140</f>
        <v>4.4547202076556706E-2</v>
      </c>
      <c r="E54" s="2">
        <v>3749</v>
      </c>
      <c r="F54" s="2">
        <v>16826794</v>
      </c>
      <c r="G54" s="3">
        <v>374.07</v>
      </c>
      <c r="H54" s="1">
        <f>G54*(236.707/Base!D140)</f>
        <v>748.40851616989403</v>
      </c>
      <c r="I54" s="3">
        <v>128.47</v>
      </c>
      <c r="M54" s="65"/>
      <c r="O54" s="65"/>
      <c r="Q54" s="65"/>
      <c r="S54" s="65"/>
      <c r="U54" s="65"/>
      <c r="W54" s="65"/>
    </row>
    <row r="55" spans="1:23" x14ac:dyDescent="0.25">
      <c r="A55" s="2">
        <v>1989</v>
      </c>
      <c r="B55" s="62">
        <v>3799</v>
      </c>
      <c r="C55" s="2">
        <v>10993</v>
      </c>
      <c r="D55" s="63">
        <f>C55/Base!C141</f>
        <v>4.444453428855593E-2</v>
      </c>
      <c r="E55" s="2">
        <v>3799</v>
      </c>
      <c r="F55" s="2">
        <v>17465943</v>
      </c>
      <c r="G55" s="3">
        <v>383.14</v>
      </c>
      <c r="H55" s="1">
        <f>G55*(236.707/Base!D141)</f>
        <v>731.40617866540777</v>
      </c>
      <c r="I55" s="3">
        <v>132.4</v>
      </c>
      <c r="M55" s="65"/>
      <c r="O55" s="65"/>
      <c r="Q55" s="65"/>
      <c r="S55" s="65"/>
      <c r="U55" s="65"/>
      <c r="W55" s="65"/>
    </row>
    <row r="56" spans="1:23" x14ac:dyDescent="0.25">
      <c r="A56" s="2">
        <v>1990</v>
      </c>
      <c r="B56" s="62">
        <v>4057</v>
      </c>
      <c r="C56" s="2">
        <v>11695</v>
      </c>
      <c r="D56" s="63">
        <f>C56/Base!C142</f>
        <v>4.6785052785700859E-2</v>
      </c>
      <c r="E56" s="2">
        <v>4057</v>
      </c>
      <c r="F56" s="2">
        <v>19066541</v>
      </c>
      <c r="G56" s="3">
        <v>391.67</v>
      </c>
      <c r="H56" s="1">
        <f>G56*(236.707/Base!D142)</f>
        <v>709.42029881791416</v>
      </c>
      <c r="I56" s="3">
        <v>135.86000000000001</v>
      </c>
      <c r="M56" s="65"/>
      <c r="O56" s="65"/>
      <c r="Q56" s="65"/>
      <c r="S56" s="65"/>
      <c r="U56" s="65"/>
      <c r="W56" s="65"/>
    </row>
    <row r="57" spans="1:23" x14ac:dyDescent="0.25">
      <c r="A57" s="2">
        <v>1991</v>
      </c>
      <c r="B57" s="62">
        <v>4467</v>
      </c>
      <c r="C57" s="2">
        <v>12930</v>
      </c>
      <c r="D57" s="63">
        <f>C57/Base!C143</f>
        <v>5.1174480042744344E-2</v>
      </c>
      <c r="E57" s="2">
        <v>4467</v>
      </c>
      <c r="F57" s="2">
        <v>20930600</v>
      </c>
      <c r="G57" s="3">
        <v>390.44</v>
      </c>
      <c r="H57" s="1">
        <f>G57*(236.707/Base!D143)</f>
        <v>678.54007226322892</v>
      </c>
      <c r="I57" s="3">
        <v>134.88999999999999</v>
      </c>
      <c r="M57" s="65"/>
      <c r="O57" s="65"/>
      <c r="Q57" s="65"/>
      <c r="S57" s="65"/>
      <c r="U57" s="65"/>
      <c r="W57" s="65"/>
    </row>
    <row r="58" spans="1:23" x14ac:dyDescent="0.25">
      <c r="A58" s="2">
        <v>1992</v>
      </c>
      <c r="B58" s="62">
        <v>4829</v>
      </c>
      <c r="C58" s="2">
        <v>13773</v>
      </c>
      <c r="D58" s="63">
        <f>C58/Base!C144</f>
        <v>5.3925061665557342E-2</v>
      </c>
      <c r="E58" s="2">
        <v>4829</v>
      </c>
      <c r="F58" s="2">
        <v>21655881</v>
      </c>
      <c r="G58" s="3">
        <v>373.71</v>
      </c>
      <c r="H58" s="1">
        <f>G58*(236.707/Base!D144)</f>
        <v>630.48586187113483</v>
      </c>
      <c r="I58" s="3">
        <v>131.03</v>
      </c>
      <c r="M58" s="65"/>
      <c r="O58" s="65"/>
      <c r="Q58" s="65"/>
      <c r="S58" s="65"/>
      <c r="U58" s="65"/>
      <c r="W58" s="65"/>
    </row>
    <row r="59" spans="1:23" x14ac:dyDescent="0.25">
      <c r="A59" s="2">
        <v>1993</v>
      </c>
      <c r="B59" s="62">
        <v>5012</v>
      </c>
      <c r="C59" s="2">
        <v>14205</v>
      </c>
      <c r="D59" s="63">
        <f>C59/Base!C145</f>
        <v>5.50327562093453E-2</v>
      </c>
      <c r="E59" s="2">
        <v>5012</v>
      </c>
      <c r="F59" s="2">
        <v>22688016</v>
      </c>
      <c r="G59" s="3">
        <v>377.24</v>
      </c>
      <c r="H59" s="1">
        <f>G59*(236.707/Base!D145)</f>
        <v>617.94268172667705</v>
      </c>
      <c r="I59" s="3">
        <v>133.1</v>
      </c>
      <c r="M59" s="65"/>
      <c r="O59" s="65"/>
      <c r="Q59" s="65"/>
      <c r="S59" s="65"/>
      <c r="U59" s="65"/>
      <c r="W59" s="65"/>
    </row>
    <row r="60" spans="1:23" x14ac:dyDescent="0.25">
      <c r="A60" s="2">
        <v>1994</v>
      </c>
      <c r="B60" s="62">
        <v>5035</v>
      </c>
      <c r="C60" s="2">
        <v>14154</v>
      </c>
      <c r="D60" s="63">
        <f>C60/Base!C146</f>
        <v>5.4305413275935494E-2</v>
      </c>
      <c r="E60" s="2">
        <v>5035</v>
      </c>
      <c r="F60" s="2">
        <v>22827399</v>
      </c>
      <c r="G60" s="3">
        <v>377.78</v>
      </c>
      <c r="H60" s="1">
        <f>G60*(236.707/Base!D146)</f>
        <v>603.3774326796032</v>
      </c>
      <c r="I60" s="3">
        <v>134.30000000000001</v>
      </c>
      <c r="M60" s="65"/>
      <c r="O60" s="65"/>
      <c r="Q60" s="65"/>
      <c r="S60" s="65"/>
      <c r="U60" s="65"/>
      <c r="W60" s="65"/>
    </row>
    <row r="61" spans="1:23" x14ac:dyDescent="0.25">
      <c r="A61" s="2">
        <v>1995</v>
      </c>
      <c r="B61" s="62">
        <v>4791</v>
      </c>
      <c r="C61" s="2">
        <v>13418</v>
      </c>
      <c r="D61" s="63">
        <f>C61/Base!C147</f>
        <v>5.1003109296721173E-2</v>
      </c>
      <c r="E61" s="2">
        <v>4791</v>
      </c>
      <c r="F61" s="2">
        <v>21608686</v>
      </c>
      <c r="G61" s="3">
        <v>375.31</v>
      </c>
      <c r="H61" s="1">
        <f>G61*(236.707/Base!D147)</f>
        <v>582.91264081924669</v>
      </c>
      <c r="I61" s="3">
        <v>134.21</v>
      </c>
      <c r="M61" s="65"/>
      <c r="O61" s="65"/>
      <c r="Q61" s="65"/>
      <c r="S61" s="65"/>
      <c r="U61" s="65"/>
      <c r="W61" s="65"/>
    </row>
    <row r="62" spans="1:23" x14ac:dyDescent="0.25">
      <c r="A62" s="2">
        <v>1996</v>
      </c>
      <c r="B62" s="62">
        <v>4434</v>
      </c>
      <c r="C62" s="2">
        <v>12321</v>
      </c>
      <c r="D62" s="63">
        <f>C62/Base!C148</f>
        <v>4.6406430083389204E-2</v>
      </c>
      <c r="E62" s="2">
        <v>4434</v>
      </c>
      <c r="F62" s="2">
        <v>20614437</v>
      </c>
      <c r="G62" s="3">
        <v>386.68</v>
      </c>
      <c r="H62" s="1">
        <f>G62*(236.707/Base!D148)</f>
        <v>583.36432606755898</v>
      </c>
      <c r="I62" s="3">
        <v>139.44</v>
      </c>
      <c r="M62" s="65"/>
      <c r="O62" s="65"/>
      <c r="Q62" s="65"/>
      <c r="S62" s="65"/>
      <c r="U62" s="65"/>
      <c r="W62" s="65"/>
    </row>
    <row r="63" spans="1:23" x14ac:dyDescent="0.25">
      <c r="A63" s="2">
        <v>1997</v>
      </c>
      <c r="B63" s="62">
        <v>3740</v>
      </c>
      <c r="C63" s="2">
        <v>10376</v>
      </c>
      <c r="D63" s="63">
        <f>C63/Base!C149</f>
        <v>3.8709484868381785E-2</v>
      </c>
      <c r="E63" s="62">
        <v>3740.1790000000001</v>
      </c>
      <c r="F63" s="2">
        <v>22031399</v>
      </c>
      <c r="G63" s="3">
        <v>490.01</v>
      </c>
      <c r="H63" s="1">
        <f>G63*(236.707/Base!D149)</f>
        <v>722.67163283489094</v>
      </c>
      <c r="I63" s="3">
        <v>176.95</v>
      </c>
      <c r="K63" s="2"/>
      <c r="M63" s="65"/>
      <c r="O63" s="65"/>
      <c r="Q63" s="65"/>
      <c r="S63" s="65"/>
      <c r="U63" s="65"/>
      <c r="W63" s="65"/>
    </row>
    <row r="64" spans="1:23" x14ac:dyDescent="0.25">
      <c r="A64" s="2">
        <v>1998</v>
      </c>
      <c r="B64" s="62">
        <v>3050</v>
      </c>
      <c r="C64" s="2">
        <v>8347</v>
      </c>
      <c r="D64" s="63">
        <f>C64/Base!C150</f>
        <v>3.0856644326066784E-2</v>
      </c>
      <c r="E64" s="62">
        <v>3050.335</v>
      </c>
      <c r="F64" s="2">
        <v>19328429</v>
      </c>
      <c r="G64" s="3">
        <v>353.13</v>
      </c>
      <c r="H64" s="1">
        <f>G64*(236.707/Base!D150)</f>
        <v>512.81191969325153</v>
      </c>
      <c r="I64" s="3">
        <v>129.04</v>
      </c>
      <c r="K64" s="2"/>
      <c r="M64" s="65"/>
      <c r="O64" s="65"/>
      <c r="Q64" s="65"/>
      <c r="S64" s="65"/>
      <c r="U64" s="65"/>
      <c r="W64" s="65"/>
    </row>
    <row r="65" spans="1:23" x14ac:dyDescent="0.25">
      <c r="A65" s="2">
        <v>1999</v>
      </c>
      <c r="B65" s="62">
        <v>2555</v>
      </c>
      <c r="C65" s="2">
        <v>6824</v>
      </c>
      <c r="D65" s="63">
        <f>C65/Base!C151</f>
        <v>2.5001373903167305E-2</v>
      </c>
      <c r="E65" s="62">
        <v>2554.069</v>
      </c>
      <c r="F65" s="2">
        <v>22759897</v>
      </c>
      <c r="G65" s="3">
        <v>356.48</v>
      </c>
      <c r="H65" s="1">
        <f>G65*(236.707/Base!D151)</f>
        <v>506.49046434573836</v>
      </c>
      <c r="I65" s="3">
        <v>133.41999999999999</v>
      </c>
      <c r="K65" s="2"/>
      <c r="M65" s="65"/>
      <c r="O65" s="65"/>
      <c r="Q65" s="65"/>
      <c r="S65" s="65"/>
      <c r="U65" s="65"/>
      <c r="W65" s="65"/>
    </row>
    <row r="66" spans="1:23" x14ac:dyDescent="0.25">
      <c r="A66" s="2">
        <v>2000</v>
      </c>
      <c r="B66" s="2">
        <v>2213</v>
      </c>
      <c r="C66" s="2">
        <v>5768</v>
      </c>
      <c r="D66" s="63">
        <f>C66/Base!C152</f>
        <v>2.0946210943741557E-2</v>
      </c>
      <c r="E66" s="62">
        <v>2215.3879999999999</v>
      </c>
      <c r="F66" s="3">
        <v>10472620</v>
      </c>
      <c r="G66" s="2">
        <v>394.36</v>
      </c>
      <c r="H66" s="1">
        <f>G66*(236.707/Base!D152)</f>
        <v>542.08927131242751</v>
      </c>
      <c r="I66" s="2">
        <v>151.30000000000001</v>
      </c>
      <c r="K66" s="65"/>
      <c r="M66" s="65"/>
      <c r="O66" s="65"/>
      <c r="Q66" s="65"/>
      <c r="S66" s="65"/>
      <c r="U66" s="65"/>
      <c r="W66" s="65"/>
    </row>
    <row r="67" spans="1:23" x14ac:dyDescent="0.25">
      <c r="A67" s="2">
        <v>2001</v>
      </c>
      <c r="B67" s="2">
        <v>2102</v>
      </c>
      <c r="C67" s="2">
        <v>5352</v>
      </c>
      <c r="D67" s="63">
        <f>C67/Base!C153</f>
        <v>1.8967826993004019E-2</v>
      </c>
      <c r="E67" s="62">
        <v>2103.8519999999999</v>
      </c>
      <c r="F67" s="3">
        <v>10007329</v>
      </c>
      <c r="G67" s="2">
        <v>396.74</v>
      </c>
      <c r="H67" s="1">
        <f>G67*(236.707/Base!D153)</f>
        <v>530.27179661208356</v>
      </c>
      <c r="I67" s="2">
        <v>155.82</v>
      </c>
      <c r="K67" s="65"/>
      <c r="M67" s="65"/>
      <c r="O67" s="65"/>
      <c r="Q67" s="65"/>
      <c r="S67" s="65"/>
      <c r="U67" s="65"/>
      <c r="W67" s="65"/>
    </row>
    <row r="68" spans="1:23" x14ac:dyDescent="0.25">
      <c r="A68" s="2">
        <v>2002</v>
      </c>
      <c r="B68" s="2">
        <v>2045</v>
      </c>
      <c r="C68" s="2">
        <v>5058</v>
      </c>
      <c r="D68" s="63">
        <f>C68/Base!C154</f>
        <v>1.774936133179866E-2</v>
      </c>
      <c r="E68" s="62">
        <v>2048.2040000000002</v>
      </c>
      <c r="F68" s="3">
        <v>9716966</v>
      </c>
      <c r="G68" s="2">
        <v>395.96</v>
      </c>
      <c r="H68" s="1">
        <f>G68*(236.707/Base!D154)</f>
        <v>520.99223857698712</v>
      </c>
      <c r="I68" s="2">
        <v>160.09</v>
      </c>
      <c r="K68" s="65"/>
      <c r="M68" s="65"/>
      <c r="O68" s="65"/>
      <c r="Q68" s="65"/>
      <c r="S68" s="65"/>
      <c r="U68" s="65"/>
      <c r="W68" s="65"/>
    </row>
    <row r="69" spans="1:23" x14ac:dyDescent="0.25">
      <c r="A69" s="2">
        <v>2003</v>
      </c>
      <c r="B69" s="2">
        <v>2021</v>
      </c>
      <c r="C69" s="2">
        <v>4919</v>
      </c>
      <c r="D69" s="63">
        <f>C69/Base!C155</f>
        <v>1.6955812855256852E-2</v>
      </c>
      <c r="E69" s="62">
        <v>2023.778</v>
      </c>
      <c r="F69" s="3">
        <v>9534573</v>
      </c>
      <c r="G69" s="2">
        <v>393.18</v>
      </c>
      <c r="H69" s="1">
        <f>G69*(236.707/Base!D155)</f>
        <v>505.80683836956524</v>
      </c>
      <c r="I69" s="2">
        <v>161.53</v>
      </c>
      <c r="K69" s="65"/>
      <c r="M69" s="65"/>
      <c r="O69" s="65"/>
      <c r="Q69" s="65"/>
      <c r="S69" s="65"/>
      <c r="U69" s="65"/>
      <c r="W69" s="65"/>
    </row>
    <row r="70" spans="1:23" x14ac:dyDescent="0.25">
      <c r="A70" s="2">
        <v>2004</v>
      </c>
      <c r="B70" s="2">
        <v>1978</v>
      </c>
      <c r="C70" s="2">
        <v>4738</v>
      </c>
      <c r="D70" s="63">
        <f>C70/Base!C156</f>
        <v>1.6181417667048035E-2</v>
      </c>
      <c r="E70" s="62">
        <v>1978.5119999999999</v>
      </c>
      <c r="F70" s="3">
        <v>9431003</v>
      </c>
      <c r="G70" s="2">
        <v>397.41</v>
      </c>
      <c r="H70" s="1">
        <f>G70*(236.707/Base!D156)</f>
        <v>497.98691831656964</v>
      </c>
      <c r="I70" s="2">
        <v>165.89</v>
      </c>
      <c r="K70" s="65"/>
      <c r="M70" s="65"/>
      <c r="O70" s="65"/>
      <c r="Q70" s="65"/>
      <c r="S70" s="65"/>
      <c r="U70" s="65"/>
      <c r="W70" s="65"/>
    </row>
    <row r="71" spans="1:23" x14ac:dyDescent="0.25">
      <c r="A71" s="2">
        <v>2005</v>
      </c>
      <c r="B71" s="2">
        <v>1894</v>
      </c>
      <c r="C71" s="2">
        <v>4469</v>
      </c>
      <c r="D71" s="63">
        <f>C71/Base!C157</f>
        <v>1.5122700632114674E-2</v>
      </c>
      <c r="E71" s="62">
        <v>1893.617</v>
      </c>
      <c r="K71" s="65"/>
      <c r="M71" s="65"/>
      <c r="O71" s="65"/>
      <c r="Q71" s="65"/>
      <c r="S71" s="65"/>
      <c r="U71" s="65"/>
      <c r="W71" s="65"/>
    </row>
    <row r="72" spans="1:23" x14ac:dyDescent="0.25">
      <c r="A72" s="2">
        <v>2006</v>
      </c>
      <c r="B72" s="2">
        <v>1777</v>
      </c>
      <c r="C72" s="2">
        <v>4148</v>
      </c>
      <c r="D72" s="63">
        <f>C72/Base!C158</f>
        <v>1.3901782632155748E-2</v>
      </c>
      <c r="E72" s="62">
        <v>1776.52</v>
      </c>
      <c r="K72" s="66"/>
      <c r="M72" s="66"/>
      <c r="O72" s="66"/>
      <c r="Q72" s="66"/>
      <c r="S72" s="67"/>
      <c r="U72" s="67"/>
      <c r="W72" s="66"/>
    </row>
    <row r="73" spans="1:23" x14ac:dyDescent="0.25">
      <c r="A73" s="2">
        <v>2007</v>
      </c>
      <c r="B73" s="2">
        <v>1674</v>
      </c>
      <c r="C73" s="2">
        <v>3897</v>
      </c>
      <c r="D73" s="63">
        <f>C73/Base!C159</f>
        <v>1.2936915523302714E-2</v>
      </c>
      <c r="E73" s="62">
        <v>1673.62</v>
      </c>
      <c r="G73" s="68"/>
      <c r="H73" s="68"/>
      <c r="K73" s="20"/>
      <c r="M73" s="20"/>
      <c r="O73" s="20"/>
      <c r="Q73" s="20"/>
      <c r="S73" s="69"/>
      <c r="U73" s="69"/>
      <c r="W73" s="69"/>
    </row>
    <row r="74" spans="1:23" x14ac:dyDescent="0.25">
      <c r="A74" s="2">
        <v>2008</v>
      </c>
      <c r="B74" s="2">
        <v>1635</v>
      </c>
      <c r="C74" s="2">
        <v>3801</v>
      </c>
      <c r="D74" s="63">
        <f>C74/Base!C160</f>
        <v>1.2499465624003184E-2</v>
      </c>
      <c r="E74" s="62">
        <v>1633.011</v>
      </c>
      <c r="G74" s="68"/>
      <c r="H74" s="68"/>
      <c r="K74" s="70"/>
      <c r="M74" s="70"/>
      <c r="O74" s="70"/>
      <c r="Q74" s="70"/>
      <c r="S74" s="70"/>
      <c r="U74" s="70"/>
      <c r="W74" s="70"/>
    </row>
    <row r="75" spans="1:23" x14ac:dyDescent="0.25">
      <c r="A75" s="2">
        <v>2009</v>
      </c>
      <c r="B75" s="2">
        <v>1769</v>
      </c>
      <c r="C75" s="2">
        <v>4154</v>
      </c>
      <c r="D75" s="63">
        <f>C75/Base!C161</f>
        <v>1.3541045274814112E-2</v>
      </c>
      <c r="E75" s="62">
        <v>1769.1189999999999</v>
      </c>
      <c r="G75" s="68"/>
      <c r="H75" s="68"/>
      <c r="K75" s="20"/>
      <c r="M75" s="20"/>
      <c r="O75" s="20"/>
      <c r="Q75" s="20"/>
      <c r="S75" s="20"/>
      <c r="U75" s="20"/>
      <c r="W75" s="20"/>
    </row>
    <row r="76" spans="1:23" x14ac:dyDescent="0.25">
      <c r="A76" s="2">
        <v>2010</v>
      </c>
      <c r="B76" s="62">
        <v>1858.192</v>
      </c>
      <c r="C76" s="62">
        <v>4402.9210000000003</v>
      </c>
      <c r="D76" s="63">
        <f>C76/Base!C162</f>
        <v>1.4232859973686679E-2</v>
      </c>
      <c r="E76" s="62">
        <v>1858.192</v>
      </c>
      <c r="G76" s="68"/>
      <c r="H76" s="68"/>
    </row>
    <row r="77" spans="1:23" x14ac:dyDescent="0.25">
      <c r="A77" s="2">
        <v>2011</v>
      </c>
      <c r="B77" s="62">
        <v>1845.6379999999999</v>
      </c>
      <c r="C77" s="62">
        <v>4363</v>
      </c>
      <c r="D77" s="63">
        <f>C77/Base!C163</f>
        <v>1.4002285039410511E-2</v>
      </c>
      <c r="E77" s="62">
        <v>1845.6379999999999</v>
      </c>
      <c r="G77" s="68"/>
      <c r="H77" s="68"/>
      <c r="K77" s="71"/>
      <c r="M77" s="71"/>
      <c r="O77" s="71"/>
      <c r="Q77" s="71"/>
      <c r="S77" s="72"/>
      <c r="U77" s="71"/>
      <c r="W77" s="72"/>
    </row>
    <row r="78" spans="1:23" x14ac:dyDescent="0.25">
      <c r="A78" s="2">
        <v>2012</v>
      </c>
      <c r="B78" s="62">
        <v>1722.9739999999999</v>
      </c>
      <c r="C78" s="62">
        <v>4016.6080000000002</v>
      </c>
      <c r="D78" s="63">
        <f>C78/Base!C164</f>
        <v>1.2795249654363934E-2</v>
      </c>
      <c r="E78" s="62">
        <v>1722.9739999999999</v>
      </c>
      <c r="K78" s="72"/>
      <c r="M78" s="72"/>
      <c r="O78" s="72"/>
      <c r="Q78" s="72"/>
      <c r="S78" s="72"/>
      <c r="U78" s="72"/>
      <c r="W78" s="72"/>
    </row>
    <row r="79" spans="1:23" x14ac:dyDescent="0.25">
      <c r="A79" s="2">
        <v>2013</v>
      </c>
      <c r="B79" s="62">
        <v>1612.2829999999999</v>
      </c>
      <c r="C79" s="62">
        <v>3712.9119999999998</v>
      </c>
      <c r="D79" s="63">
        <f>C79/Base!C165</f>
        <v>1.1765673948437297E-2</v>
      </c>
      <c r="E79" s="62">
        <v>1612.2829999999999</v>
      </c>
      <c r="K79" s="72"/>
      <c r="M79" s="72"/>
      <c r="O79" s="72"/>
      <c r="Q79" s="72"/>
      <c r="S79" s="72"/>
      <c r="U79" s="72"/>
      <c r="W79" s="72"/>
    </row>
    <row r="80" spans="1:23" x14ac:dyDescent="0.25">
      <c r="A80" s="2">
        <v>2014</v>
      </c>
      <c r="B80" s="62">
        <v>1476</v>
      </c>
      <c r="C80" s="62">
        <v>3406.7510000000002</v>
      </c>
      <c r="D80" s="63">
        <f>C80/Base!C166</f>
        <v>1.0682571145471786E-2</v>
      </c>
      <c r="E80" s="62">
        <v>1476</v>
      </c>
      <c r="K80" s="72"/>
      <c r="M80" s="72"/>
      <c r="O80" s="72"/>
      <c r="Q80" s="72"/>
      <c r="S80" s="72"/>
      <c r="U80" s="72"/>
      <c r="W80" s="72"/>
    </row>
    <row r="81" spans="1:23" x14ac:dyDescent="0.25">
      <c r="A81" s="2">
        <v>2015</v>
      </c>
      <c r="B81" s="62">
        <v>1309.6980000000001</v>
      </c>
      <c r="C81" s="62">
        <v>3030.8710000000001</v>
      </c>
      <c r="D81" s="63">
        <f>C81/Base!C167</f>
        <v>9.4296625194504793E-3</v>
      </c>
      <c r="E81" s="62">
        <v>1310</v>
      </c>
      <c r="K81" s="72"/>
      <c r="M81" s="72"/>
      <c r="O81" s="72"/>
      <c r="Q81" s="72"/>
      <c r="S81" s="72"/>
      <c r="U81" s="72"/>
      <c r="W81" s="7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786"/>
  <sheetViews>
    <sheetView topLeftCell="A44" zoomScale="80" zoomScaleNormal="80" workbookViewId="0">
      <selection activeCell="F68" sqref="F68"/>
    </sheetView>
  </sheetViews>
  <sheetFormatPr defaultColWidth="9.140625" defaultRowHeight="15" x14ac:dyDescent="0.25"/>
  <cols>
    <col min="1" max="1" width="8.85546875" style="10" bestFit="1" customWidth="1"/>
    <col min="2" max="2" width="6.28515625" style="20" bestFit="1" customWidth="1"/>
    <col min="3" max="3" width="5.5703125" style="20" bestFit="1" customWidth="1"/>
    <col min="4" max="4" width="34.28515625" style="61" customWidth="1"/>
    <col min="5" max="5" width="34" style="61" customWidth="1"/>
    <col min="6" max="6" width="33.7109375" style="61" customWidth="1"/>
    <col min="7" max="9" width="9.140625" style="24"/>
    <col min="10" max="16384" width="9.140625" style="10"/>
  </cols>
  <sheetData>
    <row r="1" spans="1:10" x14ac:dyDescent="0.25">
      <c r="A1" s="57" t="s">
        <v>116</v>
      </c>
      <c r="B1" s="58" t="s">
        <v>281</v>
      </c>
      <c r="C1" s="58" t="s">
        <v>117</v>
      </c>
      <c r="D1" s="58" t="s">
        <v>222</v>
      </c>
      <c r="E1" s="58" t="s">
        <v>223</v>
      </c>
      <c r="F1" s="58" t="s">
        <v>224</v>
      </c>
      <c r="G1" s="24" t="s">
        <v>267</v>
      </c>
      <c r="H1" s="24" t="s">
        <v>268</v>
      </c>
      <c r="I1" s="24" t="s">
        <v>269</v>
      </c>
    </row>
    <row r="2" spans="1:10" x14ac:dyDescent="0.25">
      <c r="A2" s="59" t="s">
        <v>118</v>
      </c>
      <c r="B2" s="60">
        <v>2</v>
      </c>
      <c r="C2" s="60">
        <v>1980</v>
      </c>
      <c r="D2" s="61">
        <v>400</v>
      </c>
      <c r="E2" s="61">
        <v>457</v>
      </c>
      <c r="F2" s="61">
        <v>514</v>
      </c>
      <c r="G2" s="24">
        <f>D2*(236.707/Base!$D$132)</f>
        <v>1149.6510538071066</v>
      </c>
      <c r="H2" s="24">
        <f>E2*(236.707/Base!$D$132)</f>
        <v>1313.4763289746193</v>
      </c>
      <c r="I2" s="24">
        <f>F2*(236.707/Base!$D$132)</f>
        <v>1477.301604142132</v>
      </c>
      <c r="J2" s="45"/>
    </row>
    <row r="3" spans="1:10" x14ac:dyDescent="0.25">
      <c r="A3" s="59" t="s">
        <v>118</v>
      </c>
      <c r="B3" s="60">
        <v>2</v>
      </c>
      <c r="C3" s="60">
        <v>1981</v>
      </c>
      <c r="D3" s="61">
        <v>457</v>
      </c>
      <c r="E3" s="61">
        <v>514</v>
      </c>
      <c r="F3" s="61">
        <v>572</v>
      </c>
      <c r="G3" s="24">
        <f>D3*(236.707/Base!$D$133)</f>
        <v>1190.2246403311867</v>
      </c>
      <c r="H3" s="24">
        <f>E3*(236.707/Base!$D$133)</f>
        <v>1338.6771665869367</v>
      </c>
      <c r="I3" s="24">
        <f>F3*(236.707/Base!$D$133)</f>
        <v>1489.7341231278749</v>
      </c>
      <c r="J3" s="45"/>
    </row>
    <row r="4" spans="1:10" x14ac:dyDescent="0.25">
      <c r="A4" s="59" t="s">
        <v>118</v>
      </c>
      <c r="B4" s="60">
        <v>2</v>
      </c>
      <c r="C4" s="60">
        <v>1982</v>
      </c>
      <c r="D4" s="61">
        <v>400</v>
      </c>
      <c r="E4" s="61">
        <v>571</v>
      </c>
      <c r="F4" s="61">
        <v>634</v>
      </c>
      <c r="G4" s="24">
        <f>D4*(236.707/Base!$D$134)</f>
        <v>981.28794454072795</v>
      </c>
      <c r="H4" s="24">
        <f>E4*(236.707/Base!$D$134)</f>
        <v>1400.7885408318891</v>
      </c>
      <c r="I4" s="24">
        <f>F4*(236.707/Base!$D$134)</f>
        <v>1555.3413920970538</v>
      </c>
      <c r="J4" s="45"/>
    </row>
    <row r="5" spans="1:10" x14ac:dyDescent="0.25">
      <c r="A5" s="59" t="s">
        <v>118</v>
      </c>
      <c r="B5" s="60">
        <v>2</v>
      </c>
      <c r="C5" s="60">
        <v>1983</v>
      </c>
      <c r="D5" s="61">
        <v>546</v>
      </c>
      <c r="E5" s="61">
        <v>614</v>
      </c>
      <c r="F5" s="61">
        <v>682</v>
      </c>
      <c r="G5" s="24">
        <f>D5*(236.707/Base!$D$135)</f>
        <v>1297.8459975818637</v>
      </c>
      <c r="H5" s="24">
        <f>E5*(236.707/Base!$D$135)</f>
        <v>1459.4824954492021</v>
      </c>
      <c r="I5" s="24">
        <f>F5*(236.707/Base!$D$135)</f>
        <v>1621.1189933165404</v>
      </c>
      <c r="J5" s="45"/>
    </row>
    <row r="6" spans="1:10" x14ac:dyDescent="0.25">
      <c r="A6" s="59" t="s">
        <v>118</v>
      </c>
      <c r="B6" s="60">
        <v>2</v>
      </c>
      <c r="C6" s="60">
        <v>1984</v>
      </c>
      <c r="D6" s="61">
        <v>617</v>
      </c>
      <c r="E6" s="61">
        <v>696</v>
      </c>
      <c r="F6" s="61">
        <v>775</v>
      </c>
      <c r="G6" s="24">
        <f>D6*(236.707/Base!$D$136)</f>
        <v>1405.2588087208369</v>
      </c>
      <c r="H6" s="24">
        <f>E6*(236.707/Base!$D$136)</f>
        <v>1585.1865978439264</v>
      </c>
      <c r="I6" s="24">
        <f>F6*(236.707/Base!$D$136)</f>
        <v>1765.1143869670157</v>
      </c>
      <c r="J6" s="45"/>
    </row>
    <row r="7" spans="1:10" x14ac:dyDescent="0.25">
      <c r="A7" s="59" t="s">
        <v>118</v>
      </c>
      <c r="B7" s="60">
        <v>2</v>
      </c>
      <c r="C7" s="60">
        <v>1985</v>
      </c>
      <c r="D7" s="61">
        <v>638</v>
      </c>
      <c r="E7" s="61">
        <v>719</v>
      </c>
      <c r="F7" s="61">
        <v>800</v>
      </c>
      <c r="G7" s="24">
        <f>D7*(236.707/Base!$D$137)</f>
        <v>1403.409502222222</v>
      </c>
      <c r="H7" s="24">
        <f>E7*(236.707/Base!$D$137)</f>
        <v>1581.5853167676764</v>
      </c>
      <c r="I7" s="24">
        <f>F7*(236.707/Base!$D$137)</f>
        <v>1759.761131313131</v>
      </c>
      <c r="J7" s="45"/>
    </row>
    <row r="8" spans="1:10" x14ac:dyDescent="0.25">
      <c r="A8" s="59" t="s">
        <v>118</v>
      </c>
      <c r="B8" s="60">
        <v>2</v>
      </c>
      <c r="C8" s="60">
        <v>1986</v>
      </c>
      <c r="D8" s="61">
        <v>657</v>
      </c>
      <c r="E8" s="61">
        <v>740</v>
      </c>
      <c r="F8" s="61">
        <v>823</v>
      </c>
      <c r="G8" s="24">
        <f>D8*(236.707/Base!$D$138)</f>
        <v>1418.7470084210527</v>
      </c>
      <c r="H8" s="24">
        <f>E8*(236.707/Base!$D$138)</f>
        <v>1597.9798877192984</v>
      </c>
      <c r="I8" s="24">
        <f>F8*(236.707/Base!$D$138)</f>
        <v>1777.2127670175439</v>
      </c>
      <c r="J8" s="45"/>
    </row>
    <row r="9" spans="1:10" x14ac:dyDescent="0.25">
      <c r="A9" s="59" t="s">
        <v>118</v>
      </c>
      <c r="B9" s="60">
        <v>2</v>
      </c>
      <c r="C9" s="60">
        <v>1987</v>
      </c>
      <c r="D9" s="61">
        <v>665</v>
      </c>
      <c r="E9" s="61">
        <v>749</v>
      </c>
      <c r="F9" s="61">
        <v>833</v>
      </c>
      <c r="G9" s="24">
        <f>D9*(236.707/Base!$D$139)</f>
        <v>1385.3020263428991</v>
      </c>
      <c r="H9" s="24">
        <f>E9*(236.707/Base!$D$139)</f>
        <v>1560.287545459897</v>
      </c>
      <c r="I9" s="24">
        <f>F9*(236.707/Base!$D$139)</f>
        <v>1735.2730645768947</v>
      </c>
      <c r="J9" s="45"/>
    </row>
    <row r="10" spans="1:10" x14ac:dyDescent="0.25">
      <c r="A10" s="59" t="s">
        <v>118</v>
      </c>
      <c r="B10" s="60">
        <v>2</v>
      </c>
      <c r="C10" s="60">
        <v>1988</v>
      </c>
      <c r="D10" s="61">
        <v>692</v>
      </c>
      <c r="E10" s="61">
        <v>779</v>
      </c>
      <c r="F10" s="61">
        <v>866</v>
      </c>
      <c r="G10" s="24">
        <f>D10*(236.707/Base!$D$140)</f>
        <v>1384.496733738516</v>
      </c>
      <c r="H10" s="24">
        <f>E10*(236.707/Base!$D$140)</f>
        <v>1558.5591843674911</v>
      </c>
      <c r="I10" s="24">
        <f>F10*(236.707/Base!$D$140)</f>
        <v>1732.6216349964664</v>
      </c>
      <c r="J10" s="45"/>
    </row>
    <row r="11" spans="1:10" x14ac:dyDescent="0.25">
      <c r="A11" s="59" t="s">
        <v>118</v>
      </c>
      <c r="B11" s="60">
        <v>2</v>
      </c>
      <c r="C11" s="60">
        <v>1989</v>
      </c>
      <c r="D11" s="61">
        <v>719</v>
      </c>
      <c r="E11" s="61">
        <v>809</v>
      </c>
      <c r="F11" s="61">
        <v>899</v>
      </c>
      <c r="G11" s="24">
        <f>D11*(236.707/Base!$D$141)</f>
        <v>1372.5558345785566</v>
      </c>
      <c r="H11" s="24">
        <f>E11*(236.707/Base!$D$141)</f>
        <v>1544.3639362643287</v>
      </c>
      <c r="I11" s="24">
        <f>F11*(236.707/Base!$D$141)</f>
        <v>1716.1720379501007</v>
      </c>
      <c r="J11" s="45"/>
    </row>
    <row r="12" spans="1:10" x14ac:dyDescent="0.25">
      <c r="A12" s="59" t="s">
        <v>118</v>
      </c>
      <c r="B12" s="60">
        <v>2</v>
      </c>
      <c r="C12" s="60">
        <v>1990</v>
      </c>
      <c r="D12" s="61">
        <v>752</v>
      </c>
      <c r="E12" s="61">
        <v>846</v>
      </c>
      <c r="F12" s="61">
        <v>940</v>
      </c>
      <c r="G12" s="24">
        <f>D12*(236.707/Base!$D$142)</f>
        <v>1362.0753815994881</v>
      </c>
      <c r="H12" s="24">
        <f>E12*(236.707/Base!$D$142)</f>
        <v>1532.3348042994239</v>
      </c>
      <c r="I12" s="24">
        <f>F12*(236.707/Base!$D$142)</f>
        <v>1702.59422699936</v>
      </c>
      <c r="J12" s="45"/>
    </row>
    <row r="13" spans="1:10" x14ac:dyDescent="0.25">
      <c r="A13" s="59" t="s">
        <v>118</v>
      </c>
      <c r="B13" s="60">
        <v>2</v>
      </c>
      <c r="C13" s="60">
        <v>1991</v>
      </c>
      <c r="D13" s="61">
        <v>792</v>
      </c>
      <c r="E13" s="61">
        <v>891</v>
      </c>
      <c r="F13" s="61">
        <v>990</v>
      </c>
      <c r="G13" s="24">
        <f>D13*(236.707/Base!$D$143)</f>
        <v>1376.4054329281767</v>
      </c>
      <c r="H13" s="24">
        <f>E13*(236.707/Base!$D$143)</f>
        <v>1548.4561120441988</v>
      </c>
      <c r="I13" s="24">
        <f>F13*(236.707/Base!$D$143)</f>
        <v>1720.5067911602209</v>
      </c>
      <c r="J13" s="45"/>
    </row>
    <row r="14" spans="1:10" x14ac:dyDescent="0.25">
      <c r="A14" s="59" t="s">
        <v>118</v>
      </c>
      <c r="B14" s="60">
        <v>2</v>
      </c>
      <c r="C14" s="60">
        <v>1992</v>
      </c>
      <c r="D14" s="61">
        <v>821</v>
      </c>
      <c r="E14" s="61">
        <v>924</v>
      </c>
      <c r="F14" s="61">
        <v>1027</v>
      </c>
      <c r="G14" s="24">
        <f>D14*(236.707/Base!$D$144)</f>
        <v>1385.1084867844097</v>
      </c>
      <c r="H14" s="24">
        <f>E14*(236.707/Base!$D$144)</f>
        <v>1558.8797098523685</v>
      </c>
      <c r="I14" s="24">
        <f>F14*(236.707/Base!$D$144)</f>
        <v>1732.6509329203273</v>
      </c>
      <c r="J14" s="45"/>
    </row>
    <row r="15" spans="1:10" x14ac:dyDescent="0.25">
      <c r="A15" s="59" t="s">
        <v>118</v>
      </c>
      <c r="B15" s="60">
        <v>2</v>
      </c>
      <c r="C15" s="60">
        <v>1993</v>
      </c>
      <c r="D15" s="61">
        <v>821</v>
      </c>
      <c r="E15" s="61">
        <v>923</v>
      </c>
      <c r="F15" s="61">
        <v>1025</v>
      </c>
      <c r="G15" s="24">
        <f>D15*(236.707/Base!$D$145)</f>
        <v>1344.8492781719908</v>
      </c>
      <c r="H15" s="24">
        <f>E15*(236.707/Base!$D$145)</f>
        <v>1511.9316489071225</v>
      </c>
      <c r="I15" s="24">
        <f>F15*(236.707/Base!$D$145)</f>
        <v>1679.014019642254</v>
      </c>
      <c r="J15" s="45"/>
    </row>
    <row r="16" spans="1:10" x14ac:dyDescent="0.25">
      <c r="A16" s="59" t="s">
        <v>118</v>
      </c>
      <c r="B16" s="60">
        <v>2</v>
      </c>
      <c r="C16" s="60">
        <v>1994</v>
      </c>
      <c r="D16" s="61">
        <v>821</v>
      </c>
      <c r="E16" s="61">
        <v>923</v>
      </c>
      <c r="F16" s="61">
        <v>1025</v>
      </c>
      <c r="G16" s="24">
        <f>D16*(236.707/Base!$D$146)</f>
        <v>1311.2734190003555</v>
      </c>
      <c r="H16" s="24">
        <f>E16*(236.707/Base!$D$146)</f>
        <v>1474.1843675241512</v>
      </c>
      <c r="I16" s="24">
        <f>F16*(236.707/Base!$D$146)</f>
        <v>1637.0953160479469</v>
      </c>
      <c r="J16" s="45"/>
    </row>
    <row r="17" spans="1:10" x14ac:dyDescent="0.25">
      <c r="A17" s="59" t="s">
        <v>118</v>
      </c>
      <c r="B17" s="60">
        <v>2</v>
      </c>
      <c r="C17" s="60">
        <v>1995</v>
      </c>
      <c r="D17" s="61">
        <v>821</v>
      </c>
      <c r="E17" s="61">
        <v>923</v>
      </c>
      <c r="F17" s="61">
        <v>1025</v>
      </c>
      <c r="G17" s="24">
        <f>D17*(236.707/Base!$D$147)</f>
        <v>1275.1359625712118</v>
      </c>
      <c r="H17" s="24">
        <f>E17*(236.707/Base!$D$147)</f>
        <v>1433.5572392852966</v>
      </c>
      <c r="I17" s="24">
        <f>F17*(236.707/Base!$D$147)</f>
        <v>1591.9785159993814</v>
      </c>
      <c r="J17" s="45"/>
    </row>
    <row r="18" spans="1:10" x14ac:dyDescent="0.25">
      <c r="A18" s="59" t="s">
        <v>118</v>
      </c>
      <c r="B18" s="60">
        <v>2</v>
      </c>
      <c r="C18" s="60">
        <v>1996</v>
      </c>
      <c r="D18" s="61">
        <v>821</v>
      </c>
      <c r="E18" s="61">
        <v>923</v>
      </c>
      <c r="F18" s="61">
        <v>1025</v>
      </c>
      <c r="G18" s="24">
        <f>D18*(236.707/Base!$D$148)</f>
        <v>1238.6006819630338</v>
      </c>
      <c r="H18" s="24">
        <f>E18*(236.707/Base!$D$148)</f>
        <v>1392.4828616953473</v>
      </c>
      <c r="I18" s="24">
        <f>F18*(236.707/Base!$D$148)</f>
        <v>1546.365041427661</v>
      </c>
      <c r="J18" s="45"/>
    </row>
    <row r="19" spans="1:10" x14ac:dyDescent="0.25">
      <c r="A19" s="59" t="s">
        <v>118</v>
      </c>
      <c r="B19" s="60">
        <v>2</v>
      </c>
      <c r="C19" s="60">
        <v>1997</v>
      </c>
      <c r="D19" s="61">
        <v>821</v>
      </c>
      <c r="E19" s="61">
        <v>923</v>
      </c>
      <c r="F19" s="61">
        <v>1025</v>
      </c>
      <c r="G19" s="24">
        <f>D19*(236.707/Base!$D$149)</f>
        <v>1210.8189844236758</v>
      </c>
      <c r="H19" s="24">
        <f>E19*(236.707/Base!$D$149)</f>
        <v>1361.2496012461058</v>
      </c>
      <c r="I19" s="24">
        <f>F19*(236.707/Base!$D$149)</f>
        <v>1511.6802180685356</v>
      </c>
      <c r="J19" s="45"/>
    </row>
    <row r="20" spans="1:10" x14ac:dyDescent="0.25">
      <c r="A20" s="59" t="s">
        <v>118</v>
      </c>
      <c r="B20" s="60">
        <v>2</v>
      </c>
      <c r="C20" s="60">
        <v>1998</v>
      </c>
      <c r="D20" s="61">
        <v>821</v>
      </c>
      <c r="E20" s="61">
        <v>923</v>
      </c>
      <c r="F20" s="61">
        <v>1025</v>
      </c>
      <c r="G20" s="24">
        <f>D20*(236.707/Base!$D$150)</f>
        <v>1192.2481411042943</v>
      </c>
      <c r="H20" s="24">
        <f>E20*(236.707/Base!$D$150)</f>
        <v>1340.3715398773004</v>
      </c>
      <c r="I20" s="24">
        <f>F20*(236.707/Base!$D$150)</f>
        <v>1488.4949386503067</v>
      </c>
      <c r="J20" s="45"/>
    </row>
    <row r="21" spans="1:10" x14ac:dyDescent="0.25">
      <c r="A21" s="59" t="s">
        <v>118</v>
      </c>
      <c r="B21" s="60">
        <v>2</v>
      </c>
      <c r="C21" s="60">
        <v>1999</v>
      </c>
      <c r="D21" s="61">
        <v>821</v>
      </c>
      <c r="E21" s="61">
        <v>923</v>
      </c>
      <c r="F21" s="61">
        <v>1025</v>
      </c>
      <c r="G21" s="24">
        <f>D21*(236.707/Base!$D$151)</f>
        <v>1166.4852761104441</v>
      </c>
      <c r="H21" s="24">
        <f>E21*(236.707/Base!$D$151)</f>
        <v>1311.4079291716687</v>
      </c>
      <c r="I21" s="24">
        <f>F21*(236.707/Base!$D$151)</f>
        <v>1456.3305822328932</v>
      </c>
      <c r="J21" s="45"/>
    </row>
    <row r="22" spans="1:10" x14ac:dyDescent="0.25">
      <c r="A22" s="59" t="s">
        <v>118</v>
      </c>
      <c r="B22" s="60">
        <v>2</v>
      </c>
      <c r="C22" s="60">
        <v>2000</v>
      </c>
      <c r="D22" s="61">
        <v>821</v>
      </c>
      <c r="E22" s="61">
        <v>923</v>
      </c>
      <c r="F22" s="61">
        <v>1025</v>
      </c>
      <c r="G22" s="24">
        <f>D22*(236.707/Base!$D$152)</f>
        <v>1128.5507955865273</v>
      </c>
      <c r="H22" s="24">
        <f>E22*(236.707/Base!$D$152)</f>
        <v>1268.7605168408827</v>
      </c>
      <c r="I22" s="24">
        <f>F22*(236.707/Base!$D$152)</f>
        <v>1408.9702380952383</v>
      </c>
      <c r="J22" s="45"/>
    </row>
    <row r="23" spans="1:10" x14ac:dyDescent="0.25">
      <c r="A23" s="59" t="s">
        <v>118</v>
      </c>
      <c r="B23" s="60">
        <v>2</v>
      </c>
      <c r="C23" s="60">
        <v>2001</v>
      </c>
      <c r="D23" s="61">
        <v>821</v>
      </c>
      <c r="E23" s="61">
        <v>923</v>
      </c>
      <c r="F23" s="61">
        <v>1025</v>
      </c>
      <c r="G23" s="24">
        <f>D23*(236.707/Base!$D$153)</f>
        <v>1097.3260700169396</v>
      </c>
      <c r="H23" s="24">
        <f>E23*(236.707/Base!$D$153)</f>
        <v>1233.656470920384</v>
      </c>
      <c r="I23" s="24">
        <f>F23*(236.707/Base!$D$153)</f>
        <v>1369.9868718238283</v>
      </c>
      <c r="J23" s="45"/>
    </row>
    <row r="24" spans="1:10" x14ac:dyDescent="0.25">
      <c r="A24" s="59" t="s">
        <v>118</v>
      </c>
      <c r="B24" s="60">
        <v>2</v>
      </c>
      <c r="C24" s="60">
        <v>2002</v>
      </c>
      <c r="D24" s="61">
        <v>821</v>
      </c>
      <c r="E24" s="61">
        <v>923</v>
      </c>
      <c r="F24" s="61">
        <v>1025</v>
      </c>
      <c r="G24" s="24">
        <f>D24*(236.707/Base!$D$154)</f>
        <v>1080.2470650361311</v>
      </c>
      <c r="H24" s="24">
        <f>E24*(236.707/Base!$D$154)</f>
        <v>1214.455591995553</v>
      </c>
      <c r="I24" s="24">
        <f>F24*(236.707/Base!$D$154)</f>
        <v>1348.6641189549748</v>
      </c>
      <c r="J24" s="45"/>
    </row>
    <row r="25" spans="1:10" x14ac:dyDescent="0.25">
      <c r="A25" s="59" t="s">
        <v>118</v>
      </c>
      <c r="B25" s="60">
        <v>2</v>
      </c>
      <c r="C25" s="60">
        <v>2003</v>
      </c>
      <c r="D25" s="61">
        <v>821</v>
      </c>
      <c r="E25" s="61">
        <v>923</v>
      </c>
      <c r="F25" s="61">
        <v>1025</v>
      </c>
      <c r="G25" s="24">
        <f>D25*(236.707/Base!$D$155)</f>
        <v>1056.1763423913044</v>
      </c>
      <c r="H25" s="24">
        <f>E25*(236.707/Base!$D$155)</f>
        <v>1187.3943532608696</v>
      </c>
      <c r="I25" s="24">
        <f>F25*(236.707/Base!$D$155)</f>
        <v>1318.6123641304348</v>
      </c>
      <c r="J25" s="45"/>
    </row>
    <row r="26" spans="1:10" x14ac:dyDescent="0.25">
      <c r="A26" s="59" t="s">
        <v>118</v>
      </c>
      <c r="B26" s="60">
        <v>2</v>
      </c>
      <c r="C26" s="60">
        <v>2004</v>
      </c>
      <c r="D26" s="61">
        <v>823</v>
      </c>
      <c r="E26" s="61">
        <v>925</v>
      </c>
      <c r="F26" s="61">
        <v>1028</v>
      </c>
      <c r="G26" s="24">
        <f>D26*(236.707/Base!$D$156)</f>
        <v>1031.2856590788776</v>
      </c>
      <c r="H26" s="24">
        <f>E26*(236.707/Base!$D$156)</f>
        <v>1159.0999205929063</v>
      </c>
      <c r="I26" s="24">
        <f>F26*(236.707/Base!$D$156)</f>
        <v>1288.1672631021704</v>
      </c>
      <c r="J26" s="45"/>
    </row>
    <row r="27" spans="1:10" x14ac:dyDescent="0.25">
      <c r="A27" s="59" t="s">
        <v>118</v>
      </c>
      <c r="B27" s="60">
        <v>2</v>
      </c>
      <c r="C27" s="60">
        <v>2005</v>
      </c>
      <c r="D27" s="61">
        <v>821</v>
      </c>
      <c r="E27" s="61">
        <v>923</v>
      </c>
      <c r="F27" s="61">
        <v>1025</v>
      </c>
      <c r="G27" s="24">
        <f>D27*(236.707/Base!$D$157)</f>
        <v>995.06629288274428</v>
      </c>
      <c r="H27" s="24">
        <f>E27*(236.707/Base!$D$157)</f>
        <v>1118.692068612391</v>
      </c>
      <c r="I27" s="24">
        <f>F27*(236.707/Base!$D$157)</f>
        <v>1242.3178443420377</v>
      </c>
      <c r="J27" s="45"/>
    </row>
    <row r="28" spans="1:10" x14ac:dyDescent="0.25">
      <c r="A28" s="59" t="s">
        <v>118</v>
      </c>
      <c r="B28" s="60">
        <v>2</v>
      </c>
      <c r="C28" s="60">
        <v>2006</v>
      </c>
      <c r="D28" s="61">
        <v>821</v>
      </c>
      <c r="E28" s="61">
        <v>923</v>
      </c>
      <c r="F28" s="61">
        <v>1025</v>
      </c>
      <c r="G28" s="24">
        <f>D28*(236.707/Base!$D$158)</f>
        <v>963.97047123015875</v>
      </c>
      <c r="H28" s="24">
        <f>E28*(236.707/Base!$D$158)</f>
        <v>1083.732941468254</v>
      </c>
      <c r="I28" s="24">
        <f>F28*(236.707/Base!$D$158)</f>
        <v>1203.4954117063492</v>
      </c>
      <c r="J28" s="45"/>
    </row>
    <row r="29" spans="1:10" x14ac:dyDescent="0.25">
      <c r="A29" s="59" t="s">
        <v>118</v>
      </c>
      <c r="B29" s="60">
        <v>2</v>
      </c>
      <c r="C29" s="60">
        <v>2007</v>
      </c>
      <c r="D29" s="61">
        <v>821</v>
      </c>
      <c r="E29" s="61">
        <v>923</v>
      </c>
      <c r="F29" s="61">
        <v>1025</v>
      </c>
      <c r="G29" s="24">
        <f>D29*(236.707/Base!$D$159)</f>
        <v>937.27487436216484</v>
      </c>
      <c r="H29" s="24">
        <f>E29*(236.707/Base!$D$159)</f>
        <v>1053.7207174619709</v>
      </c>
      <c r="I29" s="24">
        <f>F29*(236.707/Base!$D$159)</f>
        <v>1170.166560561777</v>
      </c>
      <c r="J29" s="45"/>
    </row>
    <row r="30" spans="1:10" x14ac:dyDescent="0.25">
      <c r="A30" s="59" t="s">
        <v>118</v>
      </c>
      <c r="B30" s="60">
        <v>2</v>
      </c>
      <c r="C30" s="60">
        <v>2008</v>
      </c>
      <c r="D30" s="61">
        <v>821</v>
      </c>
      <c r="E30" s="61">
        <v>923</v>
      </c>
      <c r="F30" s="61">
        <v>1025</v>
      </c>
      <c r="G30" s="24">
        <f>D30*(236.707/Base!$D$160)</f>
        <v>902.61838896810548</v>
      </c>
      <c r="H30" s="24">
        <f>E30*(236.707/Base!$D$160)</f>
        <v>1014.7585542235826</v>
      </c>
      <c r="I30" s="24">
        <f>F30*(236.707/Base!$D$160)</f>
        <v>1126.8987194790598</v>
      </c>
      <c r="J30" s="45"/>
    </row>
    <row r="31" spans="1:10" x14ac:dyDescent="0.25">
      <c r="A31" s="59" t="s">
        <v>118</v>
      </c>
      <c r="B31" s="60">
        <v>2</v>
      </c>
      <c r="C31" s="60">
        <v>2009</v>
      </c>
      <c r="D31" s="61">
        <v>821</v>
      </c>
      <c r="E31" s="61">
        <v>923</v>
      </c>
      <c r="F31" s="61">
        <v>1025</v>
      </c>
      <c r="G31" s="24">
        <f>D31*(236.707/Base!$D$161)</f>
        <v>905.84116958846255</v>
      </c>
      <c r="H31" s="24">
        <f>E31*(236.707/Base!$D$161)</f>
        <v>1018.3817290257624</v>
      </c>
      <c r="I31" s="24">
        <f>F31*(236.707/Base!$D$161)</f>
        <v>1130.9222884630624</v>
      </c>
      <c r="J31" s="45"/>
    </row>
    <row r="32" spans="1:10" x14ac:dyDescent="0.25">
      <c r="A32" s="59" t="s">
        <v>118</v>
      </c>
      <c r="B32" s="60">
        <v>2</v>
      </c>
      <c r="C32" s="60">
        <v>2010</v>
      </c>
      <c r="D32" s="61">
        <v>821</v>
      </c>
      <c r="E32" s="61">
        <v>923</v>
      </c>
      <c r="F32" s="61">
        <v>1025</v>
      </c>
      <c r="G32" s="24">
        <f>D32*(236.707/Base!$D$162)</f>
        <v>891.22265381369914</v>
      </c>
      <c r="H32" s="24">
        <f>E32*(236.707/Base!$D$162)</f>
        <v>1001.9470273691161</v>
      </c>
      <c r="I32" s="24">
        <f>F32*(236.707/Base!$D$162)</f>
        <v>1112.6714009245331</v>
      </c>
      <c r="J32" s="45"/>
    </row>
    <row r="33" spans="1:10" x14ac:dyDescent="0.25">
      <c r="A33" s="59" t="s">
        <v>118</v>
      </c>
      <c r="B33" s="60">
        <v>2</v>
      </c>
      <c r="C33" s="60">
        <v>2011</v>
      </c>
      <c r="D33" s="61">
        <v>821</v>
      </c>
      <c r="E33" s="61">
        <v>923</v>
      </c>
      <c r="F33" s="61">
        <v>1025</v>
      </c>
      <c r="G33" s="24">
        <f>D33*(236.707/Base!$D$163)</f>
        <v>863.9517691463019</v>
      </c>
      <c r="H33" s="24">
        <f>E33*(236.707/Base!$D$163)</f>
        <v>971.2880425359765</v>
      </c>
      <c r="I33" s="24">
        <f>F33*(236.707/Base!$D$163)</f>
        <v>1078.624315925651</v>
      </c>
      <c r="J33" s="45"/>
    </row>
    <row r="34" spans="1:10" x14ac:dyDescent="0.25">
      <c r="A34" s="59" t="s">
        <v>118</v>
      </c>
      <c r="B34" s="60">
        <v>2</v>
      </c>
      <c r="C34" s="60">
        <v>2012</v>
      </c>
      <c r="D34" s="61">
        <v>821</v>
      </c>
      <c r="E34" s="61">
        <v>923</v>
      </c>
      <c r="F34" s="61">
        <v>1025</v>
      </c>
      <c r="G34" s="24">
        <f>D34*(236.707/Base!$D$164)</f>
        <v>846.43521607707521</v>
      </c>
      <c r="H34" s="24">
        <f>E34*(236.707/Base!$D$164)</f>
        <v>951.59525510248534</v>
      </c>
      <c r="I34" s="24">
        <f>F34*(236.707/Base!$D$164)</f>
        <v>1056.7552941278955</v>
      </c>
      <c r="J34" s="45"/>
    </row>
    <row r="35" spans="1:10" x14ac:dyDescent="0.25">
      <c r="A35" s="59" t="s">
        <v>118</v>
      </c>
      <c r="B35" s="60">
        <v>2</v>
      </c>
      <c r="C35" s="60">
        <v>2013</v>
      </c>
      <c r="D35" s="61">
        <v>821</v>
      </c>
      <c r="E35" s="61">
        <v>923</v>
      </c>
      <c r="F35" s="61">
        <v>1025</v>
      </c>
      <c r="G35" s="24">
        <f>D35*(236.707/Base!$D$165)</f>
        <v>834.21595830990259</v>
      </c>
      <c r="H35" s="24">
        <f>E35*(236.707/Base!$D$165)</f>
        <v>937.85789222903793</v>
      </c>
      <c r="I35" s="24">
        <f>F35*(236.707/Base!$D$165)</f>
        <v>1041.4998261481733</v>
      </c>
      <c r="J35" s="45"/>
    </row>
    <row r="36" spans="1:10" x14ac:dyDescent="0.25">
      <c r="A36" s="59" t="s">
        <v>118</v>
      </c>
      <c r="B36" s="60">
        <v>2</v>
      </c>
      <c r="C36" s="60">
        <v>2014</v>
      </c>
      <c r="D36" s="61">
        <v>821</v>
      </c>
      <c r="E36" s="61">
        <v>923</v>
      </c>
      <c r="F36" s="61">
        <v>1025</v>
      </c>
      <c r="G36" s="24">
        <f>D36*(236.707/Base!$D$166)</f>
        <v>830.79587116742766</v>
      </c>
      <c r="H36" s="24">
        <f>E36*(236.707/Base!$D$166)</f>
        <v>934.01289779237004</v>
      </c>
      <c r="I36" s="24">
        <f>F36*(236.707/Base!$D$166)</f>
        <v>1037.2299244173123</v>
      </c>
      <c r="J36" s="35"/>
    </row>
    <row r="37" spans="1:10" x14ac:dyDescent="0.25">
      <c r="A37" s="59" t="s">
        <v>119</v>
      </c>
      <c r="B37" s="60">
        <v>1</v>
      </c>
      <c r="C37" s="60">
        <v>1980</v>
      </c>
      <c r="D37" s="61">
        <v>89</v>
      </c>
      <c r="E37" s="61">
        <v>118</v>
      </c>
      <c r="F37" s="61">
        <v>148</v>
      </c>
      <c r="G37" s="24">
        <f>D37*(236.707/Base!$D$132)</f>
        <v>255.79735947208121</v>
      </c>
      <c r="H37" s="24">
        <f>E37*(236.707/Base!$D$132)</f>
        <v>339.14706087309645</v>
      </c>
      <c r="I37" s="24">
        <f>F37*(236.707/Base!$D$132)</f>
        <v>425.37088990862941</v>
      </c>
      <c r="J37" s="8"/>
    </row>
    <row r="38" spans="1:10" x14ac:dyDescent="0.25">
      <c r="A38" s="59" t="s">
        <v>119</v>
      </c>
      <c r="B38" s="60">
        <v>1</v>
      </c>
      <c r="C38" s="60">
        <v>1981</v>
      </c>
      <c r="D38" s="61">
        <v>89</v>
      </c>
      <c r="E38" s="61">
        <v>118</v>
      </c>
      <c r="F38" s="61">
        <v>148</v>
      </c>
      <c r="G38" s="24">
        <f>D38*(236.707/Base!$D$133)</f>
        <v>231.79429538178474</v>
      </c>
      <c r="H38" s="24">
        <f>E38*(236.707/Base!$D$133)</f>
        <v>307.32277365225394</v>
      </c>
      <c r="I38" s="24">
        <f>F38*(236.707/Base!$D$133)</f>
        <v>385.45568220791171</v>
      </c>
      <c r="J38" s="8"/>
    </row>
    <row r="39" spans="1:10" x14ac:dyDescent="0.25">
      <c r="A39" s="59" t="s">
        <v>119</v>
      </c>
      <c r="B39" s="60">
        <v>1</v>
      </c>
      <c r="C39" s="60">
        <v>1982</v>
      </c>
      <c r="D39" s="61">
        <v>89</v>
      </c>
      <c r="E39" s="61">
        <v>118</v>
      </c>
      <c r="F39" s="61">
        <v>148</v>
      </c>
      <c r="G39" s="24">
        <f>D39*(236.707/Base!$D$134)</f>
        <v>218.33656766031197</v>
      </c>
      <c r="H39" s="24">
        <f>E39*(236.707/Base!$D$134)</f>
        <v>289.47994363951477</v>
      </c>
      <c r="I39" s="24">
        <f>F39*(236.707/Base!$D$134)</f>
        <v>363.07653948006936</v>
      </c>
      <c r="J39" s="8"/>
    </row>
    <row r="40" spans="1:10" x14ac:dyDescent="0.25">
      <c r="A40" s="59" t="s">
        <v>119</v>
      </c>
      <c r="B40" s="60">
        <v>1</v>
      </c>
      <c r="C40" s="60">
        <v>1983</v>
      </c>
      <c r="D40" s="61">
        <v>88</v>
      </c>
      <c r="E40" s="61">
        <v>118</v>
      </c>
      <c r="F40" s="61">
        <v>147</v>
      </c>
      <c r="G40" s="24">
        <f>D40*(236.707/Base!$D$135)</f>
        <v>209.17664429890846</v>
      </c>
      <c r="H40" s="24">
        <f>E40*(236.707/Base!$D$135)</f>
        <v>280.48686394626361</v>
      </c>
      <c r="I40" s="24">
        <f>F40*(236.707/Base!$D$135)</f>
        <v>349.42007627204026</v>
      </c>
      <c r="J40" s="8"/>
    </row>
    <row r="41" spans="1:10" x14ac:dyDescent="0.25">
      <c r="A41" s="59" t="s">
        <v>119</v>
      </c>
      <c r="B41" s="60">
        <v>1</v>
      </c>
      <c r="C41" s="60">
        <v>1984</v>
      </c>
      <c r="D41" s="61">
        <v>88</v>
      </c>
      <c r="E41" s="61">
        <v>118</v>
      </c>
      <c r="F41" s="61">
        <v>147</v>
      </c>
      <c r="G41" s="24">
        <f>D41*(236.707/Base!$D$136)</f>
        <v>200.42589168141598</v>
      </c>
      <c r="H41" s="24">
        <f>E41*(236.707/Base!$D$136)</f>
        <v>268.7529002091714</v>
      </c>
      <c r="I41" s="24">
        <f>F41*(236.707/Base!$D$136)</f>
        <v>334.80234178600165</v>
      </c>
      <c r="J41" s="8"/>
    </row>
    <row r="42" spans="1:10" x14ac:dyDescent="0.25">
      <c r="A42" s="59" t="s">
        <v>119</v>
      </c>
      <c r="B42" s="60">
        <v>1</v>
      </c>
      <c r="C42" s="60">
        <v>1985</v>
      </c>
      <c r="D42" s="61">
        <v>88</v>
      </c>
      <c r="E42" s="61">
        <v>118</v>
      </c>
      <c r="F42" s="61">
        <v>147</v>
      </c>
      <c r="G42" s="24">
        <f>D42*(236.707/Base!$D$137)</f>
        <v>193.57372444444439</v>
      </c>
      <c r="H42" s="24">
        <f>E42*(236.707/Base!$D$137)</f>
        <v>259.56476686868683</v>
      </c>
      <c r="I42" s="24">
        <f>F42*(236.707/Base!$D$137)</f>
        <v>323.35610787878784</v>
      </c>
      <c r="J42" s="8"/>
    </row>
    <row r="43" spans="1:10" x14ac:dyDescent="0.25">
      <c r="A43" s="59" t="s">
        <v>119</v>
      </c>
      <c r="B43" s="60">
        <v>1</v>
      </c>
      <c r="C43" s="60">
        <v>1986</v>
      </c>
      <c r="D43" s="61">
        <v>88</v>
      </c>
      <c r="E43" s="61">
        <v>118</v>
      </c>
      <c r="F43" s="61">
        <v>147</v>
      </c>
      <c r="G43" s="24">
        <f>D43*(236.707/Base!$D$138)</f>
        <v>190.03004070175439</v>
      </c>
      <c r="H43" s="24">
        <f>E43*(236.707/Base!$D$138)</f>
        <v>254.81300912280705</v>
      </c>
      <c r="I43" s="24">
        <f>F43*(236.707/Base!$D$138)</f>
        <v>317.43654526315794</v>
      </c>
      <c r="J43" s="8"/>
    </row>
    <row r="44" spans="1:10" x14ac:dyDescent="0.25">
      <c r="A44" s="59" t="s">
        <v>119</v>
      </c>
      <c r="B44" s="60">
        <v>1</v>
      </c>
      <c r="C44" s="60">
        <v>1987</v>
      </c>
      <c r="D44" s="61">
        <v>88</v>
      </c>
      <c r="E44" s="61">
        <v>118</v>
      </c>
      <c r="F44" s="61">
        <v>147</v>
      </c>
      <c r="G44" s="24">
        <f>D44*(236.707/Base!$D$139)</f>
        <v>183.31816288447388</v>
      </c>
      <c r="H44" s="24">
        <f>E44*(236.707/Base!$D$139)</f>
        <v>245.81299114054451</v>
      </c>
      <c r="I44" s="24">
        <f>F44*(236.707/Base!$D$139)</f>
        <v>306.22465845474613</v>
      </c>
      <c r="J44" s="8"/>
    </row>
    <row r="45" spans="1:10" x14ac:dyDescent="0.25">
      <c r="A45" s="59" t="s">
        <v>119</v>
      </c>
      <c r="B45" s="60">
        <v>1</v>
      </c>
      <c r="C45" s="60">
        <v>1988</v>
      </c>
      <c r="D45" s="61">
        <v>88</v>
      </c>
      <c r="E45" s="61">
        <v>118</v>
      </c>
      <c r="F45" s="61">
        <v>147</v>
      </c>
      <c r="G45" s="24">
        <f>D45*(236.707/Base!$D$140)</f>
        <v>176.06316845229682</v>
      </c>
      <c r="H45" s="24">
        <f>E45*(236.707/Base!$D$140)</f>
        <v>236.08470315194347</v>
      </c>
      <c r="I45" s="24">
        <f>F45*(236.707/Base!$D$140)</f>
        <v>294.10552002826853</v>
      </c>
      <c r="J45" s="8"/>
    </row>
    <row r="46" spans="1:10" x14ac:dyDescent="0.25">
      <c r="A46" s="59" t="s">
        <v>119</v>
      </c>
      <c r="B46" s="60">
        <v>1</v>
      </c>
      <c r="C46" s="60">
        <v>1989</v>
      </c>
      <c r="D46" s="61">
        <v>88</v>
      </c>
      <c r="E46" s="61">
        <v>118</v>
      </c>
      <c r="F46" s="61">
        <v>147</v>
      </c>
      <c r="G46" s="24">
        <f>D46*(236.707/Base!$D$141)</f>
        <v>167.99014387053268</v>
      </c>
      <c r="H46" s="24">
        <f>E46*(236.707/Base!$D$141)</f>
        <v>225.25951109912336</v>
      </c>
      <c r="I46" s="24">
        <f>F46*(236.707/Base!$D$141)</f>
        <v>280.61989942009433</v>
      </c>
      <c r="J46" s="8"/>
    </row>
    <row r="47" spans="1:10" x14ac:dyDescent="0.25">
      <c r="A47" s="59" t="s">
        <v>119</v>
      </c>
      <c r="B47" s="60">
        <v>1</v>
      </c>
      <c r="C47" s="60">
        <v>1990</v>
      </c>
      <c r="D47" s="61">
        <v>88</v>
      </c>
      <c r="E47" s="61">
        <v>118</v>
      </c>
      <c r="F47" s="61">
        <v>147</v>
      </c>
      <c r="G47" s="24">
        <f>D47*(236.707/Base!$D$142)</f>
        <v>159.39179997440817</v>
      </c>
      <c r="H47" s="24">
        <f>E47*(236.707/Base!$D$142)</f>
        <v>213.7299136020473</v>
      </c>
      <c r="I47" s="24">
        <f>F47*(236.707/Base!$D$142)</f>
        <v>266.25675677543182</v>
      </c>
      <c r="J47" s="8"/>
    </row>
    <row r="48" spans="1:10" x14ac:dyDescent="0.25">
      <c r="A48" s="59" t="s">
        <v>119</v>
      </c>
      <c r="B48" s="60">
        <v>1</v>
      </c>
      <c r="C48" s="60">
        <v>1991</v>
      </c>
      <c r="D48" s="61">
        <v>93</v>
      </c>
      <c r="E48" s="61">
        <v>124</v>
      </c>
      <c r="F48" s="61">
        <v>155</v>
      </c>
      <c r="G48" s="24">
        <f>D48*(236.707/Base!$D$143)</f>
        <v>161.62336523020255</v>
      </c>
      <c r="H48" s="24">
        <f>E48*(236.707/Base!$D$143)</f>
        <v>215.49782030693675</v>
      </c>
      <c r="I48" s="24">
        <f>F48*(236.707/Base!$D$143)</f>
        <v>269.37227538367097</v>
      </c>
      <c r="J48" s="8"/>
    </row>
    <row r="49" spans="1:10" x14ac:dyDescent="0.25">
      <c r="A49" s="59" t="s">
        <v>119</v>
      </c>
      <c r="B49" s="60">
        <v>1</v>
      </c>
      <c r="C49" s="60">
        <v>1992</v>
      </c>
      <c r="D49" s="61">
        <v>123</v>
      </c>
      <c r="E49" s="61">
        <v>149</v>
      </c>
      <c r="F49" s="61">
        <v>168</v>
      </c>
      <c r="G49" s="24">
        <f>D49*(236.707/Base!$D$144)</f>
        <v>207.5132081296984</v>
      </c>
      <c r="H49" s="24">
        <f>E49*(236.707/Base!$D$144)</f>
        <v>251.37778870995984</v>
      </c>
      <c r="I49" s="24">
        <f>F49*(236.707/Base!$D$144)</f>
        <v>283.43267451861243</v>
      </c>
      <c r="J49" s="8"/>
    </row>
    <row r="50" spans="1:10" x14ac:dyDescent="0.25">
      <c r="A50" s="59" t="s">
        <v>119</v>
      </c>
      <c r="B50" s="60">
        <v>1</v>
      </c>
      <c r="C50" s="60">
        <v>1993</v>
      </c>
      <c r="D50" s="61">
        <v>137</v>
      </c>
      <c r="E50" s="61">
        <v>164</v>
      </c>
      <c r="F50" s="61">
        <v>194</v>
      </c>
      <c r="G50" s="24">
        <f>D50*(236.707/Base!$D$145)</f>
        <v>224.4145567716964</v>
      </c>
      <c r="H50" s="24">
        <f>E50*(236.707/Base!$D$145)</f>
        <v>268.64224314276066</v>
      </c>
      <c r="I50" s="24">
        <f>F50*(236.707/Base!$D$145)</f>
        <v>317.78411688838759</v>
      </c>
      <c r="J50" s="8"/>
    </row>
    <row r="51" spans="1:10" x14ac:dyDescent="0.25">
      <c r="A51" s="59" t="s">
        <v>119</v>
      </c>
      <c r="B51" s="60">
        <v>1</v>
      </c>
      <c r="C51" s="60">
        <v>1994</v>
      </c>
      <c r="D51" s="61">
        <v>137</v>
      </c>
      <c r="E51" s="61">
        <v>164</v>
      </c>
      <c r="F51" s="61">
        <v>194</v>
      </c>
      <c r="G51" s="24">
        <f>D51*(236.707/Base!$D$146)</f>
        <v>218.81176419372557</v>
      </c>
      <c r="H51" s="24">
        <f>E51*(236.707/Base!$D$146)</f>
        <v>261.93525056767146</v>
      </c>
      <c r="I51" s="24">
        <f>F51*(236.707/Base!$D$146)</f>
        <v>309.85023542761138</v>
      </c>
      <c r="J51" s="8"/>
    </row>
    <row r="52" spans="1:10" x14ac:dyDescent="0.25">
      <c r="A52" s="59" t="s">
        <v>119</v>
      </c>
      <c r="B52" s="60">
        <v>1</v>
      </c>
      <c r="C52" s="60">
        <v>1995</v>
      </c>
      <c r="D52" s="61">
        <v>137</v>
      </c>
      <c r="E52" s="61">
        <v>164</v>
      </c>
      <c r="F52" s="61">
        <v>194</v>
      </c>
      <c r="G52" s="24">
        <f>D52*(236.707/Base!$D$147)</f>
        <v>212.78151872381974</v>
      </c>
      <c r="H52" s="24">
        <f>E52*(236.707/Base!$D$147)</f>
        <v>254.71656255990101</v>
      </c>
      <c r="I52" s="24">
        <f>F52*(236.707/Base!$D$147)</f>
        <v>301.31105571110243</v>
      </c>
      <c r="J52" s="8"/>
    </row>
    <row r="53" spans="1:10" x14ac:dyDescent="0.25">
      <c r="A53" s="59" t="s">
        <v>119</v>
      </c>
      <c r="B53" s="60">
        <v>1</v>
      </c>
      <c r="C53" s="60">
        <v>1996</v>
      </c>
      <c r="D53" s="61">
        <v>137</v>
      </c>
      <c r="E53" s="61">
        <v>164</v>
      </c>
      <c r="F53" s="61">
        <v>194</v>
      </c>
      <c r="G53" s="24">
        <f>D53*(236.707/Base!$D$148)</f>
        <v>206.68488846398981</v>
      </c>
      <c r="H53" s="24">
        <f>E53*(236.707/Base!$D$148)</f>
        <v>247.41840662842574</v>
      </c>
      <c r="I53" s="24">
        <f>F53*(236.707/Base!$D$148)</f>
        <v>292.6778712555768</v>
      </c>
      <c r="J53" s="8"/>
    </row>
    <row r="54" spans="1:10" x14ac:dyDescent="0.25">
      <c r="A54" s="59" t="s">
        <v>119</v>
      </c>
      <c r="B54" s="60">
        <v>1</v>
      </c>
      <c r="C54" s="60">
        <v>1997</v>
      </c>
      <c r="D54" s="61">
        <v>137</v>
      </c>
      <c r="E54" s="61">
        <v>164</v>
      </c>
      <c r="F54" s="61">
        <v>194</v>
      </c>
      <c r="G54" s="24">
        <f>D54*(236.707/Base!$D$149)</f>
        <v>202.04896573208723</v>
      </c>
      <c r="H54" s="24">
        <f>E54*(236.707/Base!$D$149)</f>
        <v>241.86883489096573</v>
      </c>
      <c r="I54" s="24">
        <f>F54*(236.707/Base!$D$149)</f>
        <v>286.11313395638626</v>
      </c>
      <c r="J54" s="8"/>
    </row>
    <row r="55" spans="1:10" x14ac:dyDescent="0.25">
      <c r="A55" s="59" t="s">
        <v>119</v>
      </c>
      <c r="B55" s="60">
        <v>1</v>
      </c>
      <c r="C55" s="60">
        <v>1998</v>
      </c>
      <c r="D55" s="61">
        <v>137</v>
      </c>
      <c r="E55" s="61">
        <v>164</v>
      </c>
      <c r="F55" s="61">
        <v>194</v>
      </c>
      <c r="G55" s="24">
        <f>D55*(236.707/Base!$D$150)</f>
        <v>198.9500552147239</v>
      </c>
      <c r="H55" s="24">
        <f>E55*(236.707/Base!$D$150)</f>
        <v>238.15919018404907</v>
      </c>
      <c r="I55" s="24">
        <f>F55*(236.707/Base!$D$150)</f>
        <v>281.72489570552142</v>
      </c>
      <c r="J55" s="8"/>
    </row>
    <row r="56" spans="1:10" x14ac:dyDescent="0.25">
      <c r="A56" s="59" t="s">
        <v>119</v>
      </c>
      <c r="B56" s="60">
        <v>1</v>
      </c>
      <c r="C56" s="60">
        <v>1999</v>
      </c>
      <c r="D56" s="61">
        <v>137</v>
      </c>
      <c r="E56" s="61">
        <v>164</v>
      </c>
      <c r="F56" s="61">
        <v>194</v>
      </c>
      <c r="G56" s="24">
        <f>D56*(236.707/Base!$D$151)</f>
        <v>194.65101440576231</v>
      </c>
      <c r="H56" s="24">
        <f>E56*(236.707/Base!$D$151)</f>
        <v>233.01289315726291</v>
      </c>
      <c r="I56" s="24">
        <f>F56*(236.707/Base!$D$151)</f>
        <v>275.63720288115246</v>
      </c>
      <c r="J56" s="8"/>
    </row>
    <row r="57" spans="1:10" x14ac:dyDescent="0.25">
      <c r="A57" s="59" t="s">
        <v>119</v>
      </c>
      <c r="B57" s="60">
        <v>1</v>
      </c>
      <c r="C57" s="60">
        <v>2000</v>
      </c>
      <c r="D57" s="61">
        <v>137</v>
      </c>
      <c r="E57" s="61">
        <v>164</v>
      </c>
      <c r="F57" s="61">
        <v>194</v>
      </c>
      <c r="G57" s="24">
        <f>D57*(236.707/Base!$D$152)</f>
        <v>188.32090011614403</v>
      </c>
      <c r="H57" s="24">
        <f>E57*(236.707/Base!$D$152)</f>
        <v>225.43523809523811</v>
      </c>
      <c r="I57" s="24">
        <f>F57*(236.707/Base!$D$152)</f>
        <v>266.67339140534267</v>
      </c>
      <c r="J57" s="8"/>
    </row>
    <row r="58" spans="1:10" x14ac:dyDescent="0.25">
      <c r="A58" s="59" t="s">
        <v>119</v>
      </c>
      <c r="B58" s="60">
        <v>1</v>
      </c>
      <c r="C58" s="60">
        <v>2001</v>
      </c>
      <c r="D58" s="61">
        <v>137</v>
      </c>
      <c r="E58" s="61">
        <v>164</v>
      </c>
      <c r="F58" s="61">
        <v>194</v>
      </c>
      <c r="G58" s="24">
        <f>D58*(236.707/Base!$D$153)</f>
        <v>183.11044042913608</v>
      </c>
      <c r="H58" s="24">
        <f>E58*(236.707/Base!$D$153)</f>
        <v>219.19789949181254</v>
      </c>
      <c r="I58" s="24">
        <f>F58*(236.707/Base!$D$153)</f>
        <v>259.29507622811968</v>
      </c>
      <c r="J58" s="8"/>
    </row>
    <row r="59" spans="1:10" x14ac:dyDescent="0.25">
      <c r="A59" s="59" t="s">
        <v>119</v>
      </c>
      <c r="B59" s="60">
        <v>1</v>
      </c>
      <c r="C59" s="60">
        <v>2002</v>
      </c>
      <c r="D59" s="61">
        <v>137</v>
      </c>
      <c r="E59" s="61">
        <v>164</v>
      </c>
      <c r="F59" s="61">
        <v>194</v>
      </c>
      <c r="G59" s="24">
        <f>D59*(236.707/Base!$D$154)</f>
        <v>180.26047248471372</v>
      </c>
      <c r="H59" s="24">
        <f>E59*(236.707/Base!$D$154)</f>
        <v>215.78625903279598</v>
      </c>
      <c r="I59" s="24">
        <f>F59*(236.707/Base!$D$154)</f>
        <v>255.25935519733184</v>
      </c>
      <c r="J59" s="8"/>
    </row>
    <row r="60" spans="1:10" x14ac:dyDescent="0.25">
      <c r="A60" s="59" t="s">
        <v>119</v>
      </c>
      <c r="B60" s="60">
        <v>1</v>
      </c>
      <c r="C60" s="60">
        <v>2003</v>
      </c>
      <c r="D60" s="61">
        <v>190</v>
      </c>
      <c r="E60" s="61">
        <v>215</v>
      </c>
      <c r="F60" s="61">
        <v>245</v>
      </c>
      <c r="G60" s="24">
        <f>D60*(236.707/Base!$D$155)</f>
        <v>244.42570652173913</v>
      </c>
      <c r="H60" s="24">
        <f>E60*(236.707/Base!$D$155)</f>
        <v>276.58698369565218</v>
      </c>
      <c r="I60" s="24">
        <f>F60*(236.707/Base!$D$155)</f>
        <v>315.18051630434786</v>
      </c>
      <c r="J60" s="8"/>
    </row>
    <row r="61" spans="1:10" x14ac:dyDescent="0.25">
      <c r="A61" s="59" t="s">
        <v>119</v>
      </c>
      <c r="B61" s="60">
        <v>1</v>
      </c>
      <c r="C61" s="60">
        <v>2004</v>
      </c>
      <c r="D61" s="61">
        <v>190</v>
      </c>
      <c r="E61" s="61">
        <v>215</v>
      </c>
      <c r="F61" s="61">
        <v>245</v>
      </c>
      <c r="G61" s="24">
        <f>D61*(236.707/Base!$D$156)</f>
        <v>238.08538909475914</v>
      </c>
      <c r="H61" s="24">
        <f>E61*(236.707/Base!$D$156)</f>
        <v>269.41241397564846</v>
      </c>
      <c r="I61" s="24">
        <f>F61*(236.707/Base!$D$156)</f>
        <v>307.00484383271572</v>
      </c>
      <c r="J61" s="8"/>
    </row>
    <row r="62" spans="1:10" x14ac:dyDescent="0.25">
      <c r="A62" s="59" t="s">
        <v>119</v>
      </c>
      <c r="B62" s="60">
        <v>1</v>
      </c>
      <c r="C62" s="60">
        <v>2005</v>
      </c>
      <c r="D62" s="61">
        <v>190</v>
      </c>
      <c r="E62" s="61">
        <v>215</v>
      </c>
      <c r="F62" s="61">
        <v>245</v>
      </c>
      <c r="G62" s="24">
        <f>D62*(236.707/Base!$D$157)</f>
        <v>230.28330773169478</v>
      </c>
      <c r="H62" s="24">
        <f>E62*(236.707/Base!$D$157)</f>
        <v>260.58374295954934</v>
      </c>
      <c r="I62" s="24">
        <f>F62*(236.707/Base!$D$157)</f>
        <v>296.94426523297489</v>
      </c>
      <c r="J62" s="8"/>
    </row>
    <row r="63" spans="1:10" x14ac:dyDescent="0.25">
      <c r="A63" s="59" t="s">
        <v>119</v>
      </c>
      <c r="B63" s="60">
        <v>1</v>
      </c>
      <c r="C63" s="60">
        <v>2006</v>
      </c>
      <c r="D63" s="61">
        <v>190</v>
      </c>
      <c r="E63" s="61">
        <v>215</v>
      </c>
      <c r="F63" s="61">
        <v>245</v>
      </c>
      <c r="G63" s="24">
        <f>D63*(236.707/Base!$D$158)</f>
        <v>223.08695436507938</v>
      </c>
      <c r="H63" s="24">
        <f>E63*(236.707/Base!$D$158)</f>
        <v>252.44050099206351</v>
      </c>
      <c r="I63" s="24">
        <f>F63*(236.707/Base!$D$158)</f>
        <v>287.66475694444443</v>
      </c>
      <c r="J63" s="8"/>
    </row>
    <row r="64" spans="1:10" x14ac:dyDescent="0.25">
      <c r="A64" s="59" t="s">
        <v>119</v>
      </c>
      <c r="B64" s="60">
        <v>1</v>
      </c>
      <c r="C64" s="60">
        <v>2007</v>
      </c>
      <c r="D64" s="61">
        <v>190</v>
      </c>
      <c r="E64" s="61">
        <v>215</v>
      </c>
      <c r="F64" s="61">
        <v>245</v>
      </c>
      <c r="G64" s="24">
        <f>D64*(236.707/Base!$D$159)</f>
        <v>216.90892342120745</v>
      </c>
      <c r="H64" s="24">
        <f>E64*(236.707/Base!$D$159)</f>
        <v>245.44957123978739</v>
      </c>
      <c r="I64" s="24">
        <f>F64*(236.707/Base!$D$159)</f>
        <v>279.6983486220833</v>
      </c>
      <c r="J64" s="8"/>
    </row>
    <row r="65" spans="1:10" x14ac:dyDescent="0.25">
      <c r="A65" s="59" t="s">
        <v>119</v>
      </c>
      <c r="B65" s="60">
        <v>1</v>
      </c>
      <c r="C65" s="60">
        <v>2008</v>
      </c>
      <c r="D65" s="61">
        <v>190</v>
      </c>
      <c r="E65" s="61">
        <v>215</v>
      </c>
      <c r="F65" s="61">
        <v>245</v>
      </c>
      <c r="G65" s="24">
        <f>D65*(236.707/Base!$D$160)</f>
        <v>208.88854312294768</v>
      </c>
      <c r="H65" s="24">
        <f>E65*(236.707/Base!$D$160)</f>
        <v>236.37387774438815</v>
      </c>
      <c r="I65" s="24">
        <f>F65*(236.707/Base!$D$160)</f>
        <v>269.35627929011673</v>
      </c>
      <c r="J65" s="8"/>
    </row>
    <row r="66" spans="1:10" x14ac:dyDescent="0.25">
      <c r="A66" s="59" t="s">
        <v>119</v>
      </c>
      <c r="B66" s="60">
        <v>1</v>
      </c>
      <c r="C66" s="60">
        <v>2009</v>
      </c>
      <c r="D66" s="61">
        <v>190</v>
      </c>
      <c r="E66" s="61">
        <v>215</v>
      </c>
      <c r="F66" s="61">
        <v>245</v>
      </c>
      <c r="G66" s="24">
        <f>D66*(236.707/Base!$D$161)</f>
        <v>209.6343754224213</v>
      </c>
      <c r="H66" s="24">
        <f>E66*(236.707/Base!$D$161)</f>
        <v>237.2178458727399</v>
      </c>
      <c r="I66" s="24">
        <f>F66*(236.707/Base!$D$161)</f>
        <v>270.31801041312218</v>
      </c>
      <c r="J66" s="8"/>
    </row>
    <row r="67" spans="1:10" x14ac:dyDescent="0.25">
      <c r="A67" s="59" t="s">
        <v>119</v>
      </c>
      <c r="B67" s="60">
        <v>1</v>
      </c>
      <c r="C67" s="60">
        <v>2010</v>
      </c>
      <c r="D67" s="61">
        <v>190</v>
      </c>
      <c r="E67" s="61">
        <v>215</v>
      </c>
      <c r="F67" s="61">
        <v>245</v>
      </c>
      <c r="G67" s="24">
        <f>D67*(236.707/Base!$D$162)</f>
        <v>206.25128407381587</v>
      </c>
      <c r="H67" s="24">
        <f>E67*(236.707/Base!$D$162)</f>
        <v>233.38961092563375</v>
      </c>
      <c r="I67" s="24">
        <f>F67*(236.707/Base!$D$162)</f>
        <v>265.95560314781522</v>
      </c>
      <c r="J67" s="8"/>
    </row>
    <row r="68" spans="1:10" x14ac:dyDescent="0.25">
      <c r="A68" s="59" t="s">
        <v>119</v>
      </c>
      <c r="B68" s="60">
        <v>1</v>
      </c>
      <c r="C68" s="60">
        <v>2011</v>
      </c>
      <c r="D68" s="61">
        <v>190</v>
      </c>
      <c r="E68" s="61">
        <v>215</v>
      </c>
      <c r="F68" s="61">
        <v>245</v>
      </c>
      <c r="G68" s="24">
        <f>D68*(236.707/Base!$D$163)</f>
        <v>199.94011709841337</v>
      </c>
      <c r="H68" s="24">
        <f>E68*(236.707/Base!$D$163)</f>
        <v>226.24802724294145</v>
      </c>
      <c r="I68" s="24">
        <f>F68*(236.707/Base!$D$163)</f>
        <v>257.81751941637515</v>
      </c>
      <c r="J68" s="8"/>
    </row>
    <row r="69" spans="1:10" x14ac:dyDescent="0.25">
      <c r="A69" s="59" t="s">
        <v>119</v>
      </c>
      <c r="B69" s="60">
        <v>1</v>
      </c>
      <c r="C69" s="60">
        <v>2012</v>
      </c>
      <c r="D69" s="61">
        <v>190</v>
      </c>
      <c r="E69" s="61">
        <v>215</v>
      </c>
      <c r="F69" s="61">
        <v>245</v>
      </c>
      <c r="G69" s="24">
        <f>D69*(236.707/Base!$D$164)</f>
        <v>195.88634720419526</v>
      </c>
      <c r="H69" s="24">
        <f>E69*(236.707/Base!$D$164)</f>
        <v>221.66086657316831</v>
      </c>
      <c r="I69" s="24">
        <f>F69*(236.707/Base!$D$164)</f>
        <v>252.59028981593599</v>
      </c>
      <c r="J69" s="8"/>
    </row>
    <row r="70" spans="1:10" x14ac:dyDescent="0.25">
      <c r="A70" s="59" t="s">
        <v>119</v>
      </c>
      <c r="B70" s="60">
        <v>1</v>
      </c>
      <c r="C70" s="60">
        <v>2013</v>
      </c>
      <c r="D70" s="61">
        <v>190</v>
      </c>
      <c r="E70" s="61">
        <v>215</v>
      </c>
      <c r="F70" s="61">
        <v>245</v>
      </c>
      <c r="G70" s="24">
        <f>D70*(236.707/Base!$D$165)</f>
        <v>193.05850435917355</v>
      </c>
      <c r="H70" s="24">
        <f>E70*(236.707/Base!$D$165)</f>
        <v>218.46093914327534</v>
      </c>
      <c r="I70" s="24">
        <f>F70*(236.707/Base!$D$165)</f>
        <v>248.94386088419751</v>
      </c>
      <c r="J70" s="8"/>
    </row>
    <row r="71" spans="1:10" x14ac:dyDescent="0.25">
      <c r="A71" s="59" t="s">
        <v>119</v>
      </c>
      <c r="B71" s="60">
        <v>1</v>
      </c>
      <c r="C71" s="60">
        <v>2014</v>
      </c>
      <c r="D71" s="61">
        <v>190</v>
      </c>
      <c r="E71" s="61">
        <v>215</v>
      </c>
      <c r="F71" s="61">
        <v>245</v>
      </c>
      <c r="G71" s="24">
        <f>D71*(236.707/Base!$D$166)</f>
        <v>192.26701037979447</v>
      </c>
      <c r="H71" s="24">
        <f>E71*(236.707/Base!$D$166)</f>
        <v>217.56530121924112</v>
      </c>
      <c r="I71" s="24">
        <f>F71*(236.707/Base!$D$166)</f>
        <v>247.9232502265771</v>
      </c>
      <c r="J71" s="8"/>
    </row>
    <row r="72" spans="1:10" x14ac:dyDescent="0.25">
      <c r="A72" s="59" t="s">
        <v>120</v>
      </c>
      <c r="B72" s="60">
        <v>4</v>
      </c>
      <c r="C72" s="60">
        <v>1980</v>
      </c>
      <c r="D72" s="61">
        <v>133</v>
      </c>
      <c r="E72" s="61">
        <v>161</v>
      </c>
      <c r="F72" s="61">
        <v>188</v>
      </c>
      <c r="G72" s="24">
        <f>D72*(236.707/Base!$D$132)</f>
        <v>382.25897539086293</v>
      </c>
      <c r="H72" s="24">
        <f>E72*(236.707/Base!$D$132)</f>
        <v>462.73454915736039</v>
      </c>
      <c r="I72" s="24">
        <f>F72*(236.707/Base!$D$132)</f>
        <v>540.33599528934008</v>
      </c>
      <c r="J72" s="8"/>
    </row>
    <row r="73" spans="1:10" x14ac:dyDescent="0.25">
      <c r="A73" s="59" t="s">
        <v>120</v>
      </c>
      <c r="B73" s="60">
        <v>4</v>
      </c>
      <c r="C73" s="60">
        <v>1981</v>
      </c>
      <c r="D73" s="61">
        <v>133</v>
      </c>
      <c r="E73" s="61">
        <v>161</v>
      </c>
      <c r="F73" s="61">
        <v>188</v>
      </c>
      <c r="G73" s="24">
        <f>D73*(236.707/Base!$D$133)</f>
        <v>346.38922793008282</v>
      </c>
      <c r="H73" s="24">
        <f>E73*(236.707/Base!$D$133)</f>
        <v>419.31327591536342</v>
      </c>
      <c r="I73" s="24">
        <f>F73*(236.707/Base!$D$133)</f>
        <v>489.63289361545537</v>
      </c>
      <c r="J73" s="8"/>
    </row>
    <row r="74" spans="1:10" x14ac:dyDescent="0.25">
      <c r="A74" s="59" t="s">
        <v>120</v>
      </c>
      <c r="B74" s="60">
        <v>4</v>
      </c>
      <c r="C74" s="60">
        <v>1982</v>
      </c>
      <c r="D74" s="61">
        <v>101</v>
      </c>
      <c r="E74" s="61">
        <v>122</v>
      </c>
      <c r="F74" s="61">
        <v>142</v>
      </c>
      <c r="G74" s="24">
        <f>D74*(236.707/Base!$D$134)</f>
        <v>247.7752059965338</v>
      </c>
      <c r="H74" s="24">
        <f>E74*(236.707/Base!$D$134)</f>
        <v>299.29282308492202</v>
      </c>
      <c r="I74" s="24">
        <f>F74*(236.707/Base!$D$134)</f>
        <v>348.35722031195843</v>
      </c>
      <c r="J74" s="8"/>
    </row>
    <row r="75" spans="1:10" x14ac:dyDescent="0.25">
      <c r="A75" s="59" t="s">
        <v>120</v>
      </c>
      <c r="B75" s="60">
        <v>4</v>
      </c>
      <c r="C75" s="60">
        <v>1983</v>
      </c>
      <c r="D75" s="61">
        <v>116</v>
      </c>
      <c r="E75" s="61">
        <v>140</v>
      </c>
      <c r="F75" s="61">
        <v>164</v>
      </c>
      <c r="G75" s="24">
        <f>D75*(236.707/Base!$D$135)</f>
        <v>275.7328493031066</v>
      </c>
      <c r="H75" s="24">
        <f>E75*(236.707/Base!$D$135)</f>
        <v>332.78102502099068</v>
      </c>
      <c r="I75" s="24">
        <f>F75*(236.707/Base!$D$135)</f>
        <v>389.82920073887482</v>
      </c>
      <c r="J75" s="8"/>
    </row>
    <row r="76" spans="1:10" x14ac:dyDescent="0.25">
      <c r="A76" s="59" t="s">
        <v>120</v>
      </c>
      <c r="B76" s="60">
        <v>4</v>
      </c>
      <c r="C76" s="60">
        <v>1984</v>
      </c>
      <c r="D76" s="61">
        <v>135</v>
      </c>
      <c r="E76" s="61">
        <v>164</v>
      </c>
      <c r="F76" s="61">
        <v>191</v>
      </c>
      <c r="G76" s="24">
        <f>D76*(236.707/Base!$D$136)</f>
        <v>307.47153837489952</v>
      </c>
      <c r="H76" s="24">
        <f>E76*(236.707/Base!$D$136)</f>
        <v>373.52097995172977</v>
      </c>
      <c r="I76" s="24">
        <f>F76*(236.707/Base!$D$136)</f>
        <v>435.01528762670966</v>
      </c>
      <c r="J76" s="8"/>
    </row>
    <row r="77" spans="1:10" x14ac:dyDescent="0.25">
      <c r="A77" s="59" t="s">
        <v>120</v>
      </c>
      <c r="B77" s="60">
        <v>4</v>
      </c>
      <c r="C77" s="60">
        <v>1985</v>
      </c>
      <c r="D77" s="61">
        <v>135</v>
      </c>
      <c r="E77" s="61">
        <v>164</v>
      </c>
      <c r="F77" s="61">
        <v>191</v>
      </c>
      <c r="G77" s="24">
        <f>D77*(236.707/Base!$D$137)</f>
        <v>296.95969090909085</v>
      </c>
      <c r="H77" s="24">
        <f>E77*(236.707/Base!$D$137)</f>
        <v>360.75103191919186</v>
      </c>
      <c r="I77" s="24">
        <f>F77*(236.707/Base!$D$137)</f>
        <v>420.14297010101001</v>
      </c>
      <c r="J77" s="8"/>
    </row>
    <row r="78" spans="1:10" x14ac:dyDescent="0.25">
      <c r="A78" s="59" t="s">
        <v>120</v>
      </c>
      <c r="B78" s="60">
        <v>4</v>
      </c>
      <c r="C78" s="60">
        <v>1986</v>
      </c>
      <c r="D78" s="61">
        <v>158</v>
      </c>
      <c r="E78" s="61">
        <v>192</v>
      </c>
      <c r="F78" s="61">
        <v>224</v>
      </c>
      <c r="G78" s="24">
        <f>D78*(236.707/Base!$D$138)</f>
        <v>341.19030035087724</v>
      </c>
      <c r="H78" s="24">
        <f>E78*(236.707/Base!$D$138)</f>
        <v>414.6109978947369</v>
      </c>
      <c r="I78" s="24">
        <f>F78*(236.707/Base!$D$138)</f>
        <v>483.71283087719303</v>
      </c>
      <c r="J78" s="8"/>
    </row>
    <row r="79" spans="1:10" x14ac:dyDescent="0.25">
      <c r="A79" s="59" t="s">
        <v>120</v>
      </c>
      <c r="B79" s="60">
        <v>4</v>
      </c>
      <c r="C79" s="60">
        <v>1987</v>
      </c>
      <c r="D79" s="61">
        <v>158</v>
      </c>
      <c r="E79" s="61">
        <v>192</v>
      </c>
      <c r="F79" s="61">
        <v>224</v>
      </c>
      <c r="G79" s="24">
        <f>D79*(236.707/Base!$D$139)</f>
        <v>329.13942881530539</v>
      </c>
      <c r="H79" s="24">
        <f>E79*(236.707/Base!$D$139)</f>
        <v>399.9669008388521</v>
      </c>
      <c r="I79" s="24">
        <f>F79*(236.707/Base!$D$139)</f>
        <v>466.62805097866078</v>
      </c>
      <c r="J79" s="8"/>
    </row>
    <row r="80" spans="1:10" x14ac:dyDescent="0.25">
      <c r="A80" s="59" t="s">
        <v>120</v>
      </c>
      <c r="B80" s="60">
        <v>4</v>
      </c>
      <c r="C80" s="60">
        <v>1988</v>
      </c>
      <c r="D80" s="61">
        <v>162</v>
      </c>
      <c r="E80" s="61">
        <v>202</v>
      </c>
      <c r="F80" s="61">
        <v>238</v>
      </c>
      <c r="G80" s="24">
        <f>D80*(236.707/Base!$D$140)</f>
        <v>324.1162873780919</v>
      </c>
      <c r="H80" s="24">
        <f>E80*(236.707/Base!$D$140)</f>
        <v>404.14500031095406</v>
      </c>
      <c r="I80" s="24">
        <f>F80*(236.707/Base!$D$140)</f>
        <v>476.17084195053002</v>
      </c>
      <c r="J80" s="8"/>
    </row>
    <row r="81" spans="1:10" x14ac:dyDescent="0.25">
      <c r="A81" s="59" t="s">
        <v>120</v>
      </c>
      <c r="B81" s="60">
        <v>4</v>
      </c>
      <c r="C81" s="60">
        <v>1989</v>
      </c>
      <c r="D81" s="61">
        <v>162</v>
      </c>
      <c r="E81" s="61">
        <v>204</v>
      </c>
      <c r="F81" s="61">
        <v>247</v>
      </c>
      <c r="G81" s="24">
        <f>D81*(236.707/Base!$D$141)</f>
        <v>309.25458303438967</v>
      </c>
      <c r="H81" s="24">
        <f>E81*(236.707/Base!$D$141)</f>
        <v>389.43169715441667</v>
      </c>
      <c r="I81" s="24">
        <f>F81*(236.707/Base!$D$141)</f>
        <v>471.51779018206332</v>
      </c>
      <c r="J81" s="8"/>
    </row>
    <row r="82" spans="1:10" x14ac:dyDescent="0.25">
      <c r="A82" s="59" t="s">
        <v>120</v>
      </c>
      <c r="B82" s="60">
        <v>4</v>
      </c>
      <c r="C82" s="60">
        <v>1990</v>
      </c>
      <c r="D82" s="61">
        <v>162</v>
      </c>
      <c r="E82" s="61">
        <v>204</v>
      </c>
      <c r="F82" s="61">
        <v>247</v>
      </c>
      <c r="G82" s="24">
        <f>D82*(236.707/Base!$D$142)</f>
        <v>293.42581358925139</v>
      </c>
      <c r="H82" s="24">
        <f>E82*(236.707/Base!$D$142)</f>
        <v>369.4991726679462</v>
      </c>
      <c r="I82" s="24">
        <f>F82*(236.707/Base!$D$142)</f>
        <v>447.38380220089567</v>
      </c>
      <c r="J82" s="8"/>
    </row>
    <row r="83" spans="1:10" x14ac:dyDescent="0.25">
      <c r="A83" s="59" t="s">
        <v>120</v>
      </c>
      <c r="B83" s="60">
        <v>4</v>
      </c>
      <c r="C83" s="60">
        <v>1991</v>
      </c>
      <c r="D83" s="61">
        <v>162</v>
      </c>
      <c r="E83" s="61">
        <v>204</v>
      </c>
      <c r="F83" s="61">
        <v>247</v>
      </c>
      <c r="G83" s="24">
        <f>D83*(236.707/Base!$D$143)</f>
        <v>281.53747491712704</v>
      </c>
      <c r="H83" s="24">
        <f>E83*(236.707/Base!$D$143)</f>
        <v>354.52867211786366</v>
      </c>
      <c r="I83" s="24">
        <f>F83*(236.707/Base!$D$143)</f>
        <v>429.25775496623692</v>
      </c>
      <c r="J83" s="8"/>
    </row>
    <row r="84" spans="1:10" x14ac:dyDescent="0.25">
      <c r="A84" s="59" t="s">
        <v>120</v>
      </c>
      <c r="B84" s="60">
        <v>4</v>
      </c>
      <c r="C84" s="60">
        <v>1992</v>
      </c>
      <c r="D84" s="61">
        <v>162</v>
      </c>
      <c r="E84" s="61">
        <v>204</v>
      </c>
      <c r="F84" s="61">
        <v>247</v>
      </c>
      <c r="G84" s="24">
        <f>D84*(236.707/Base!$D$144)</f>
        <v>273.31007900009058</v>
      </c>
      <c r="H84" s="24">
        <f>E84*(236.707/Base!$D$144)</f>
        <v>344.16824762974369</v>
      </c>
      <c r="I84" s="24">
        <f>F84*(236.707/Base!$D$144)</f>
        <v>416.71351551248375</v>
      </c>
      <c r="J84" s="8"/>
    </row>
    <row r="85" spans="1:10" x14ac:dyDescent="0.25">
      <c r="A85" s="59" t="s">
        <v>120</v>
      </c>
      <c r="B85" s="60">
        <v>4</v>
      </c>
      <c r="C85" s="60">
        <v>1993</v>
      </c>
      <c r="D85" s="61">
        <v>162</v>
      </c>
      <c r="E85" s="61">
        <v>204</v>
      </c>
      <c r="F85" s="61">
        <v>247</v>
      </c>
      <c r="G85" s="24">
        <f>D85*(236.707/Base!$D$145)</f>
        <v>265.36611822638554</v>
      </c>
      <c r="H85" s="24">
        <f>E85*(236.707/Base!$D$145)</f>
        <v>334.16474147026327</v>
      </c>
      <c r="I85" s="24">
        <f>F85*(236.707/Base!$D$145)</f>
        <v>404.60142717232856</v>
      </c>
      <c r="J85" s="8"/>
    </row>
    <row r="86" spans="1:10" x14ac:dyDescent="0.25">
      <c r="A86" s="59" t="s">
        <v>120</v>
      </c>
      <c r="B86" s="60">
        <v>4</v>
      </c>
      <c r="C86" s="60">
        <v>1994</v>
      </c>
      <c r="D86" s="61">
        <v>162</v>
      </c>
      <c r="E86" s="61">
        <v>204</v>
      </c>
      <c r="F86" s="61">
        <v>247</v>
      </c>
      <c r="G86" s="24">
        <f>D86*(236.707/Base!$D$146)</f>
        <v>258.74091824367548</v>
      </c>
      <c r="H86" s="24">
        <f>E86*(236.707/Base!$D$146)</f>
        <v>325.82189704759139</v>
      </c>
      <c r="I86" s="24">
        <f>F86*(236.707/Base!$D$146)</f>
        <v>394.50004201350521</v>
      </c>
      <c r="J86" s="8"/>
    </row>
    <row r="87" spans="1:10" x14ac:dyDescent="0.25">
      <c r="A87" s="59" t="s">
        <v>120</v>
      </c>
      <c r="B87" s="60">
        <v>4</v>
      </c>
      <c r="C87" s="60">
        <v>1995</v>
      </c>
      <c r="D87" s="61">
        <v>162</v>
      </c>
      <c r="E87" s="61">
        <v>204</v>
      </c>
      <c r="F87" s="61">
        <v>247</v>
      </c>
      <c r="G87" s="24">
        <f>D87*(236.707/Base!$D$147)</f>
        <v>251.61026301648758</v>
      </c>
      <c r="H87" s="24">
        <f>E87*(236.707/Base!$D$147)</f>
        <v>316.84255342816954</v>
      </c>
      <c r="I87" s="24">
        <f>F87*(236.707/Base!$D$147)</f>
        <v>383.62799361155822</v>
      </c>
      <c r="J87" s="8"/>
    </row>
    <row r="88" spans="1:10" x14ac:dyDescent="0.25">
      <c r="A88" s="59" t="s">
        <v>120</v>
      </c>
      <c r="B88" s="60">
        <v>4</v>
      </c>
      <c r="C88" s="60">
        <v>1996</v>
      </c>
      <c r="D88" s="61">
        <v>162</v>
      </c>
      <c r="E88" s="61">
        <v>204</v>
      </c>
      <c r="F88" s="61">
        <v>247</v>
      </c>
      <c r="G88" s="24">
        <f>D88*(236.707/Base!$D$148)</f>
        <v>244.40110898661567</v>
      </c>
      <c r="H88" s="24">
        <f>E88*(236.707/Base!$D$148)</f>
        <v>307.76435946462715</v>
      </c>
      <c r="I88" s="24">
        <f>F88*(236.707/Base!$D$148)</f>
        <v>372.63625876354365</v>
      </c>
      <c r="J88" s="8"/>
    </row>
    <row r="89" spans="1:10" x14ac:dyDescent="0.25">
      <c r="A89" s="59" t="s">
        <v>120</v>
      </c>
      <c r="B89" s="60">
        <v>4</v>
      </c>
      <c r="C89" s="60">
        <v>1997</v>
      </c>
      <c r="D89" s="61">
        <v>162</v>
      </c>
      <c r="E89" s="61">
        <v>204</v>
      </c>
      <c r="F89" s="61">
        <v>247</v>
      </c>
      <c r="G89" s="24">
        <f>D89*(236.707/Base!$D$149)</f>
        <v>238.91921495327102</v>
      </c>
      <c r="H89" s="24">
        <f>E89*(236.707/Base!$D$149)</f>
        <v>300.86123364485979</v>
      </c>
      <c r="I89" s="24">
        <f>F89*(236.707/Base!$D$149)</f>
        <v>364.27806230529592</v>
      </c>
      <c r="J89" s="8"/>
    </row>
    <row r="90" spans="1:10" x14ac:dyDescent="0.25">
      <c r="A90" s="59" t="s">
        <v>120</v>
      </c>
      <c r="B90" s="60">
        <v>4</v>
      </c>
      <c r="C90" s="60">
        <v>1998</v>
      </c>
      <c r="D90" s="61">
        <v>162</v>
      </c>
      <c r="E90" s="61">
        <v>204</v>
      </c>
      <c r="F90" s="61">
        <v>247</v>
      </c>
      <c r="G90" s="24">
        <f>D90*(236.707/Base!$D$150)</f>
        <v>235.25480981595089</v>
      </c>
      <c r="H90" s="24">
        <f>E90*(236.707/Base!$D$150)</f>
        <v>296.24679754601226</v>
      </c>
      <c r="I90" s="24">
        <f>F90*(236.707/Base!$D$150)</f>
        <v>358.69097546012267</v>
      </c>
      <c r="J90" s="8"/>
    </row>
    <row r="91" spans="1:10" x14ac:dyDescent="0.25">
      <c r="A91" s="59" t="s">
        <v>120</v>
      </c>
      <c r="B91" s="60">
        <v>4</v>
      </c>
      <c r="C91" s="60">
        <v>1999</v>
      </c>
      <c r="D91" s="61">
        <v>162</v>
      </c>
      <c r="E91" s="61">
        <v>204</v>
      </c>
      <c r="F91" s="61">
        <v>247</v>
      </c>
      <c r="G91" s="24">
        <f>D91*(236.707/Base!$D$151)</f>
        <v>230.17127250900361</v>
      </c>
      <c r="H91" s="24">
        <f>E91*(236.707/Base!$D$151)</f>
        <v>289.84530612244902</v>
      </c>
      <c r="I91" s="24">
        <f>F91*(236.707/Base!$D$151)</f>
        <v>350.940150060024</v>
      </c>
      <c r="J91" s="8"/>
    </row>
    <row r="92" spans="1:10" x14ac:dyDescent="0.25">
      <c r="A92" s="59" t="s">
        <v>120</v>
      </c>
      <c r="B92" s="60">
        <v>4</v>
      </c>
      <c r="C92" s="60">
        <v>2000</v>
      </c>
      <c r="D92" s="61">
        <v>162</v>
      </c>
      <c r="E92" s="61">
        <v>204</v>
      </c>
      <c r="F92" s="61">
        <v>247</v>
      </c>
      <c r="G92" s="24">
        <f>D92*(236.707/Base!$D$152)</f>
        <v>222.68602787456447</v>
      </c>
      <c r="H92" s="24">
        <f>E92*(236.707/Base!$D$152)</f>
        <v>280.4194425087108</v>
      </c>
      <c r="I92" s="24">
        <f>F92*(236.707/Base!$D$152)</f>
        <v>339.52746225319396</v>
      </c>
      <c r="J92" s="8"/>
    </row>
    <row r="93" spans="1:10" x14ac:dyDescent="0.25">
      <c r="A93" s="59" t="s">
        <v>120</v>
      </c>
      <c r="B93" s="60">
        <v>4</v>
      </c>
      <c r="C93" s="60">
        <v>2001</v>
      </c>
      <c r="D93" s="61">
        <v>162</v>
      </c>
      <c r="E93" s="61">
        <v>204</v>
      </c>
      <c r="F93" s="61">
        <v>247</v>
      </c>
      <c r="G93" s="24">
        <f>D93*(236.707/Base!$D$153)</f>
        <v>216.52475437605872</v>
      </c>
      <c r="H93" s="24">
        <f>E93*(236.707/Base!$D$153)</f>
        <v>272.66080180688874</v>
      </c>
      <c r="I93" s="24">
        <f>F93*(236.707/Base!$D$153)</f>
        <v>330.13342179559572</v>
      </c>
      <c r="J93" s="8"/>
    </row>
    <row r="94" spans="1:10" x14ac:dyDescent="0.25">
      <c r="A94" s="59" t="s">
        <v>120</v>
      </c>
      <c r="B94" s="60">
        <v>4</v>
      </c>
      <c r="C94" s="60">
        <v>2002</v>
      </c>
      <c r="D94" s="61">
        <v>162</v>
      </c>
      <c r="E94" s="61">
        <v>204</v>
      </c>
      <c r="F94" s="61">
        <v>247</v>
      </c>
      <c r="G94" s="24">
        <f>D94*(236.707/Base!$D$154)</f>
        <v>213.1547192884936</v>
      </c>
      <c r="H94" s="24">
        <f>E94*(236.707/Base!$D$154)</f>
        <v>268.41705391884381</v>
      </c>
      <c r="I94" s="24">
        <f>F94*(236.707/Base!$D$154)</f>
        <v>324.9951584213452</v>
      </c>
      <c r="J94" s="8"/>
    </row>
    <row r="95" spans="1:10" x14ac:dyDescent="0.25">
      <c r="A95" s="59" t="s">
        <v>120</v>
      </c>
      <c r="B95" s="60">
        <v>4</v>
      </c>
      <c r="C95" s="60">
        <v>2003</v>
      </c>
      <c r="D95" s="61">
        <v>162</v>
      </c>
      <c r="E95" s="61">
        <v>204</v>
      </c>
      <c r="F95" s="61">
        <v>247</v>
      </c>
      <c r="G95" s="24">
        <f>D95*(236.707/Base!$D$155)</f>
        <v>208.40507608695654</v>
      </c>
      <c r="H95" s="24">
        <f>E95*(236.707/Base!$D$155)</f>
        <v>262.43602173913047</v>
      </c>
      <c r="I95" s="24">
        <f>F95*(236.707/Base!$D$155)</f>
        <v>317.75341847826087</v>
      </c>
      <c r="J95" s="8"/>
    </row>
    <row r="96" spans="1:10" x14ac:dyDescent="0.25">
      <c r="A96" s="59" t="s">
        <v>120</v>
      </c>
      <c r="B96" s="60">
        <v>4</v>
      </c>
      <c r="C96" s="60">
        <v>2004</v>
      </c>
      <c r="D96" s="61">
        <v>162</v>
      </c>
      <c r="E96" s="61">
        <v>204</v>
      </c>
      <c r="F96" s="61">
        <v>247</v>
      </c>
      <c r="G96" s="24">
        <f>D96*(236.707/Base!$D$156)</f>
        <v>202.99912122816303</v>
      </c>
      <c r="H96" s="24">
        <f>E96*(236.707/Base!$D$156)</f>
        <v>255.62852302805717</v>
      </c>
      <c r="I96" s="24">
        <f>F96*(236.707/Base!$D$156)</f>
        <v>309.51100582318685</v>
      </c>
      <c r="J96" s="8"/>
    </row>
    <row r="97" spans="1:10" x14ac:dyDescent="0.25">
      <c r="A97" s="59" t="s">
        <v>120</v>
      </c>
      <c r="B97" s="60">
        <v>4</v>
      </c>
      <c r="C97" s="60">
        <v>2005</v>
      </c>
      <c r="D97" s="61">
        <v>162</v>
      </c>
      <c r="E97" s="61">
        <v>204</v>
      </c>
      <c r="F97" s="61">
        <v>247</v>
      </c>
      <c r="G97" s="24">
        <f>D97*(236.707/Base!$D$157)</f>
        <v>196.34682027649765</v>
      </c>
      <c r="H97" s="24">
        <f>E97*(236.707/Base!$D$157)</f>
        <v>247.25155145929335</v>
      </c>
      <c r="I97" s="24">
        <f>F97*(236.707/Base!$D$157)</f>
        <v>299.36830005120322</v>
      </c>
      <c r="J97" s="8"/>
    </row>
    <row r="98" spans="1:10" x14ac:dyDescent="0.25">
      <c r="A98" s="59" t="s">
        <v>120</v>
      </c>
      <c r="B98" s="60">
        <v>4</v>
      </c>
      <c r="C98" s="60">
        <v>2006</v>
      </c>
      <c r="D98" s="61">
        <v>162</v>
      </c>
      <c r="E98" s="61">
        <v>204</v>
      </c>
      <c r="F98" s="61">
        <v>247</v>
      </c>
      <c r="G98" s="24">
        <f>D98*(236.707/Base!$D$158)</f>
        <v>190.21098214285715</v>
      </c>
      <c r="H98" s="24">
        <f>E98*(236.707/Base!$D$158)</f>
        <v>239.52494047619049</v>
      </c>
      <c r="I98" s="24">
        <f>F98*(236.707/Base!$D$158)</f>
        <v>290.01304067460319</v>
      </c>
      <c r="J98" s="8"/>
    </row>
    <row r="99" spans="1:10" x14ac:dyDescent="0.25">
      <c r="A99" s="59" t="s">
        <v>120</v>
      </c>
      <c r="B99" s="60">
        <v>4</v>
      </c>
      <c r="C99" s="60">
        <v>2007</v>
      </c>
      <c r="D99" s="61">
        <v>162</v>
      </c>
      <c r="E99" s="61">
        <v>204</v>
      </c>
      <c r="F99" s="61">
        <v>247</v>
      </c>
      <c r="G99" s="24">
        <f>D99*(236.707/Base!$D$159)</f>
        <v>184.94339786439792</v>
      </c>
      <c r="H99" s="24">
        <f>E99*(236.707/Base!$D$159)</f>
        <v>232.89168619961222</v>
      </c>
      <c r="I99" s="24">
        <f>F99*(236.707/Base!$D$159)</f>
        <v>281.98160044756969</v>
      </c>
      <c r="J99" s="8"/>
    </row>
    <row r="100" spans="1:10" x14ac:dyDescent="0.25">
      <c r="A100" s="59" t="s">
        <v>120</v>
      </c>
      <c r="B100" s="60">
        <v>4</v>
      </c>
      <c r="C100" s="60">
        <v>2008</v>
      </c>
      <c r="D100" s="61">
        <v>162</v>
      </c>
      <c r="E100" s="61">
        <v>204</v>
      </c>
      <c r="F100" s="61">
        <v>247</v>
      </c>
      <c r="G100" s="24">
        <f>D100*(236.707/Base!$D$160)</f>
        <v>178.10496834693433</v>
      </c>
      <c r="H100" s="24">
        <f>E100*(236.707/Base!$D$160)</f>
        <v>224.28033051095434</v>
      </c>
      <c r="I100" s="24">
        <f>F100*(236.707/Base!$D$160)</f>
        <v>271.55510605983199</v>
      </c>
      <c r="J100" s="8"/>
    </row>
    <row r="101" spans="1:10" x14ac:dyDescent="0.25">
      <c r="A101" s="59" t="s">
        <v>120</v>
      </c>
      <c r="B101" s="60">
        <v>4</v>
      </c>
      <c r="C101" s="60">
        <v>2009</v>
      </c>
      <c r="D101" s="61">
        <v>162</v>
      </c>
      <c r="E101" s="61">
        <v>204</v>
      </c>
      <c r="F101" s="61">
        <v>247</v>
      </c>
      <c r="G101" s="24">
        <f>D101*(236.707/Base!$D$161)</f>
        <v>178.74088851806448</v>
      </c>
      <c r="H101" s="24">
        <f>E101*(236.707/Base!$D$161)</f>
        <v>225.08111887459972</v>
      </c>
      <c r="I101" s="24">
        <f>F101*(236.707/Base!$D$161)</f>
        <v>272.5246880491477</v>
      </c>
      <c r="J101" s="8"/>
    </row>
    <row r="102" spans="1:10" x14ac:dyDescent="0.25">
      <c r="A102" s="59" t="s">
        <v>120</v>
      </c>
      <c r="B102" s="60">
        <v>4</v>
      </c>
      <c r="C102" s="60">
        <v>2010</v>
      </c>
      <c r="D102" s="61">
        <v>162</v>
      </c>
      <c r="E102" s="61">
        <v>204</v>
      </c>
      <c r="F102" s="61">
        <v>247</v>
      </c>
      <c r="G102" s="24">
        <f>D102*(236.707/Base!$D$162)</f>
        <v>175.85635799977985</v>
      </c>
      <c r="H102" s="24">
        <f>E102*(236.707/Base!$D$162)</f>
        <v>221.44874711083389</v>
      </c>
      <c r="I102" s="24">
        <f>F102*(236.707/Base!$D$162)</f>
        <v>268.12666929596065</v>
      </c>
      <c r="J102" s="8"/>
    </row>
    <row r="103" spans="1:10" x14ac:dyDescent="0.25">
      <c r="A103" s="59" t="s">
        <v>120</v>
      </c>
      <c r="B103" s="60">
        <v>4</v>
      </c>
      <c r="C103" s="60">
        <v>2011</v>
      </c>
      <c r="D103" s="61">
        <v>162</v>
      </c>
      <c r="E103" s="61">
        <v>204</v>
      </c>
      <c r="F103" s="61">
        <v>1025</v>
      </c>
      <c r="G103" s="24">
        <f>D103*(236.707/Base!$D$163)</f>
        <v>170.47525773654192</v>
      </c>
      <c r="H103" s="24">
        <f>E103*(236.707/Base!$D$163)</f>
        <v>214.67254677934909</v>
      </c>
      <c r="I103" s="24">
        <f>F103*(236.707/Base!$D$163)</f>
        <v>1078.624315925651</v>
      </c>
      <c r="J103" s="8"/>
    </row>
    <row r="104" spans="1:10" x14ac:dyDescent="0.25">
      <c r="A104" s="59" t="s">
        <v>120</v>
      </c>
      <c r="B104" s="60">
        <v>4</v>
      </c>
      <c r="C104" s="60">
        <v>2012</v>
      </c>
      <c r="D104" s="61">
        <v>162</v>
      </c>
      <c r="E104" s="61">
        <v>204</v>
      </c>
      <c r="F104" s="61">
        <v>247</v>
      </c>
      <c r="G104" s="24">
        <f>D104*(236.707/Base!$D$164)</f>
        <v>167.01888551094541</v>
      </c>
      <c r="H104" s="24">
        <f>E104*(236.707/Base!$D$164)</f>
        <v>210.32007805082017</v>
      </c>
      <c r="I104" s="24">
        <f>F104*(236.707/Base!$D$164)</f>
        <v>254.65225136545382</v>
      </c>
      <c r="J104" s="8"/>
    </row>
    <row r="105" spans="1:10" x14ac:dyDescent="0.25">
      <c r="A105" s="59" t="s">
        <v>120</v>
      </c>
      <c r="B105" s="60">
        <v>4</v>
      </c>
      <c r="C105" s="60">
        <v>2013</v>
      </c>
      <c r="D105" s="61">
        <v>162</v>
      </c>
      <c r="E105" s="61">
        <v>204</v>
      </c>
      <c r="F105" s="61">
        <v>247</v>
      </c>
      <c r="G105" s="24">
        <f>D105*(236.707/Base!$D$165)</f>
        <v>164.60777740097956</v>
      </c>
      <c r="H105" s="24">
        <f>E105*(236.707/Base!$D$165)</f>
        <v>207.28386783827057</v>
      </c>
      <c r="I105" s="24">
        <f>F105*(236.707/Base!$D$165)</f>
        <v>250.97605566692565</v>
      </c>
      <c r="J105" s="8"/>
    </row>
    <row r="106" spans="1:10" x14ac:dyDescent="0.25">
      <c r="A106" s="59" t="s">
        <v>120</v>
      </c>
      <c r="B106" s="60">
        <v>4</v>
      </c>
      <c r="C106" s="60">
        <v>2014</v>
      </c>
      <c r="D106" s="61">
        <v>162</v>
      </c>
      <c r="E106" s="61">
        <v>204</v>
      </c>
      <c r="F106" s="61">
        <v>247</v>
      </c>
      <c r="G106" s="24">
        <f>D106*(236.707/Base!$D$166)</f>
        <v>163.93292463961424</v>
      </c>
      <c r="H106" s="24">
        <f>E106*(236.707/Base!$D$166)</f>
        <v>206.43405324988458</v>
      </c>
      <c r="I106" s="24">
        <f>F106*(236.707/Base!$D$166)</f>
        <v>249.94711349373281</v>
      </c>
      <c r="J106" s="8"/>
    </row>
    <row r="107" spans="1:10" x14ac:dyDescent="0.25">
      <c r="A107" s="59" t="s">
        <v>121</v>
      </c>
      <c r="B107" s="60">
        <v>3</v>
      </c>
      <c r="C107" s="60">
        <v>1980</v>
      </c>
      <c r="D107" s="61">
        <v>156</v>
      </c>
      <c r="E107" s="61">
        <v>202</v>
      </c>
      <c r="F107" s="61">
        <v>244</v>
      </c>
      <c r="G107" s="24">
        <f>D107*(236.707/Base!$D$132)</f>
        <v>448.36391098477156</v>
      </c>
      <c r="H107" s="24">
        <f>E107*(236.707/Base!$D$132)</f>
        <v>580.57378217258884</v>
      </c>
      <c r="I107" s="24">
        <f>F107*(236.707/Base!$D$132)</f>
        <v>701.287142822335</v>
      </c>
      <c r="J107" s="8"/>
    </row>
    <row r="108" spans="1:10" x14ac:dyDescent="0.25">
      <c r="A108" s="59" t="s">
        <v>121</v>
      </c>
      <c r="B108" s="60">
        <v>3</v>
      </c>
      <c r="C108" s="60">
        <v>1981</v>
      </c>
      <c r="D108" s="61">
        <v>156</v>
      </c>
      <c r="E108" s="61">
        <v>202</v>
      </c>
      <c r="F108" s="61">
        <v>244</v>
      </c>
      <c r="G108" s="24">
        <f>D108*(236.707/Base!$D$133)</f>
        <v>406.29112448942044</v>
      </c>
      <c r="H108" s="24">
        <f>E108*(236.707/Base!$D$133)</f>
        <v>526.09491760809567</v>
      </c>
      <c r="I108" s="24">
        <f>F108*(236.707/Base!$D$133)</f>
        <v>635.48098958601656</v>
      </c>
      <c r="J108" s="8"/>
    </row>
    <row r="109" spans="1:10" x14ac:dyDescent="0.25">
      <c r="A109" s="59" t="s">
        <v>121</v>
      </c>
      <c r="B109" s="60">
        <v>3</v>
      </c>
      <c r="C109" s="60">
        <v>1982</v>
      </c>
      <c r="D109" s="61">
        <v>156</v>
      </c>
      <c r="E109" s="61">
        <v>202</v>
      </c>
      <c r="F109" s="61">
        <v>244</v>
      </c>
      <c r="G109" s="24">
        <f>D109*(236.707/Base!$D$134)</f>
        <v>382.70229837088391</v>
      </c>
      <c r="H109" s="24">
        <f>E109*(236.707/Base!$D$134)</f>
        <v>495.5504119930676</v>
      </c>
      <c r="I109" s="24">
        <f>F109*(236.707/Base!$D$134)</f>
        <v>598.58564616984404</v>
      </c>
      <c r="J109" s="8"/>
    </row>
    <row r="110" spans="1:10" x14ac:dyDescent="0.25">
      <c r="A110" s="59" t="s">
        <v>121</v>
      </c>
      <c r="B110" s="60">
        <v>3</v>
      </c>
      <c r="C110" s="60">
        <v>1983</v>
      </c>
      <c r="D110" s="61">
        <v>180</v>
      </c>
      <c r="E110" s="61">
        <v>233</v>
      </c>
      <c r="F110" s="61">
        <v>282</v>
      </c>
      <c r="G110" s="24">
        <f>D110*(236.707/Base!$D$135)</f>
        <v>427.86131788413093</v>
      </c>
      <c r="H110" s="24">
        <f>E110*(236.707/Base!$D$135)</f>
        <v>553.84270592779171</v>
      </c>
      <c r="I110" s="24">
        <f>F110*(236.707/Base!$D$135)</f>
        <v>670.31606468513837</v>
      </c>
      <c r="J110" s="8"/>
    </row>
    <row r="111" spans="1:10" x14ac:dyDescent="0.25">
      <c r="A111" s="59" t="s">
        <v>121</v>
      </c>
      <c r="B111" s="60">
        <v>3</v>
      </c>
      <c r="C111" s="60">
        <v>1984</v>
      </c>
      <c r="D111" s="61">
        <v>180</v>
      </c>
      <c r="E111" s="61">
        <v>233</v>
      </c>
      <c r="F111" s="61">
        <v>282</v>
      </c>
      <c r="G111" s="24">
        <f>D111*(236.707/Base!$D$136)</f>
        <v>409.96205116653266</v>
      </c>
      <c r="H111" s="24">
        <f>E111*(236.707/Base!$D$136)</f>
        <v>530.67309956556733</v>
      </c>
      <c r="I111" s="24">
        <f>F111*(236.707/Base!$D$136)</f>
        <v>642.27388016090117</v>
      </c>
      <c r="J111" s="8"/>
    </row>
    <row r="112" spans="1:10" x14ac:dyDescent="0.25">
      <c r="A112" s="59" t="s">
        <v>121</v>
      </c>
      <c r="B112" s="60">
        <v>3</v>
      </c>
      <c r="C112" s="60">
        <v>1985</v>
      </c>
      <c r="D112" s="61">
        <v>180</v>
      </c>
      <c r="E112" s="61">
        <v>233</v>
      </c>
      <c r="F112" s="61">
        <v>282</v>
      </c>
      <c r="G112" s="24">
        <f>D112*(236.707/Base!$D$137)</f>
        <v>395.94625454545445</v>
      </c>
      <c r="H112" s="24">
        <f>E112*(236.707/Base!$D$137)</f>
        <v>512.53042949494943</v>
      </c>
      <c r="I112" s="24">
        <f>F112*(236.707/Base!$D$137)</f>
        <v>620.31579878787863</v>
      </c>
      <c r="J112" s="8"/>
    </row>
    <row r="113" spans="1:10" x14ac:dyDescent="0.25">
      <c r="A113" s="59" t="s">
        <v>121</v>
      </c>
      <c r="B113" s="60">
        <v>3</v>
      </c>
      <c r="C113" s="60">
        <v>1986</v>
      </c>
      <c r="D113" s="61">
        <v>233</v>
      </c>
      <c r="E113" s="61">
        <v>293</v>
      </c>
      <c r="F113" s="61">
        <v>353</v>
      </c>
      <c r="G113" s="24">
        <f>D113*(236.707/Base!$D$138)</f>
        <v>503.1477214035088</v>
      </c>
      <c r="H113" s="24">
        <f>E113*(236.707/Base!$D$138)</f>
        <v>632.71365824561406</v>
      </c>
      <c r="I113" s="24">
        <f>F113*(236.707/Base!$D$138)</f>
        <v>762.27959508771937</v>
      </c>
      <c r="J113" s="8"/>
    </row>
    <row r="114" spans="1:10" x14ac:dyDescent="0.25">
      <c r="A114" s="59" t="s">
        <v>121</v>
      </c>
      <c r="B114" s="60">
        <v>3</v>
      </c>
      <c r="C114" s="60">
        <v>1987</v>
      </c>
      <c r="D114" s="61">
        <v>233</v>
      </c>
      <c r="E114" s="61">
        <v>293</v>
      </c>
      <c r="F114" s="61">
        <v>353</v>
      </c>
      <c r="G114" s="24">
        <f>D114*(236.707/Base!$D$139)</f>
        <v>485.37649945548196</v>
      </c>
      <c r="H114" s="24">
        <f>E114*(236.707/Base!$D$139)</f>
        <v>610.36615596762329</v>
      </c>
      <c r="I114" s="24">
        <f>F114*(236.707/Base!$D$139)</f>
        <v>735.3558124797645</v>
      </c>
      <c r="J114" s="8"/>
    </row>
    <row r="115" spans="1:10" x14ac:dyDescent="0.25">
      <c r="A115" s="59" t="s">
        <v>121</v>
      </c>
      <c r="B115" s="60">
        <v>3</v>
      </c>
      <c r="C115" s="60">
        <v>1988</v>
      </c>
      <c r="D115" s="61">
        <v>233</v>
      </c>
      <c r="E115" s="61">
        <v>293</v>
      </c>
      <c r="F115" s="61">
        <v>353</v>
      </c>
      <c r="G115" s="24">
        <f>D115*(236.707/Base!$D$140)</f>
        <v>466.16725283392225</v>
      </c>
      <c r="H115" s="24">
        <f>E115*(236.707/Base!$D$140)</f>
        <v>586.21032223321561</v>
      </c>
      <c r="I115" s="24">
        <f>F115*(236.707/Base!$D$140)</f>
        <v>706.25339163250885</v>
      </c>
      <c r="J115" s="8"/>
    </row>
    <row r="116" spans="1:10" x14ac:dyDescent="0.25">
      <c r="A116" s="59" t="s">
        <v>121</v>
      </c>
      <c r="B116" s="60">
        <v>3</v>
      </c>
      <c r="C116" s="60">
        <v>1989</v>
      </c>
      <c r="D116" s="61">
        <v>233</v>
      </c>
      <c r="E116" s="61">
        <v>293</v>
      </c>
      <c r="F116" s="61">
        <v>353</v>
      </c>
      <c r="G116" s="24">
        <f>D116*(236.707/Base!$D$141)</f>
        <v>444.79208547538764</v>
      </c>
      <c r="H116" s="24">
        <f>E116*(236.707/Base!$D$141)</f>
        <v>559.33081993256906</v>
      </c>
      <c r="I116" s="24">
        <f>F116*(236.707/Base!$D$141)</f>
        <v>673.86955438975042</v>
      </c>
      <c r="J116" s="8"/>
    </row>
    <row r="117" spans="1:10" x14ac:dyDescent="0.25">
      <c r="A117" s="59" t="s">
        <v>121</v>
      </c>
      <c r="B117" s="60">
        <v>3</v>
      </c>
      <c r="C117" s="60">
        <v>1990</v>
      </c>
      <c r="D117" s="61">
        <v>233</v>
      </c>
      <c r="E117" s="61">
        <v>293</v>
      </c>
      <c r="F117" s="61">
        <v>353</v>
      </c>
      <c r="G117" s="24">
        <f>D117*(236.707/Base!$D$142)</f>
        <v>422.02601584133072</v>
      </c>
      <c r="H117" s="24">
        <f>E117*(236.707/Base!$D$142)</f>
        <v>530.70224309660898</v>
      </c>
      <c r="I117" s="24">
        <f>F117*(236.707/Base!$D$142)</f>
        <v>639.37847035188736</v>
      </c>
      <c r="J117" s="8"/>
    </row>
    <row r="118" spans="1:10" x14ac:dyDescent="0.25">
      <c r="A118" s="59" t="s">
        <v>121</v>
      </c>
      <c r="B118" s="60">
        <v>3</v>
      </c>
      <c r="C118" s="60">
        <v>1991</v>
      </c>
      <c r="D118" s="61">
        <v>233</v>
      </c>
      <c r="E118" s="61">
        <v>293</v>
      </c>
      <c r="F118" s="61">
        <v>353</v>
      </c>
      <c r="G118" s="24">
        <f>D118*(236.707/Base!$D$143)</f>
        <v>404.92735589932471</v>
      </c>
      <c r="H118" s="24">
        <f>E118*(236.707/Base!$D$143)</f>
        <v>509.20049475751989</v>
      </c>
      <c r="I118" s="24">
        <f>F118*(236.707/Base!$D$143)</f>
        <v>613.47363361571513</v>
      </c>
      <c r="J118" s="8"/>
    </row>
    <row r="119" spans="1:10" x14ac:dyDescent="0.25">
      <c r="A119" s="59" t="s">
        <v>121</v>
      </c>
      <c r="B119" s="60">
        <v>3</v>
      </c>
      <c r="C119" s="60">
        <v>1992</v>
      </c>
      <c r="D119" s="61">
        <v>266</v>
      </c>
      <c r="E119" s="61">
        <v>334</v>
      </c>
      <c r="F119" s="61">
        <v>402</v>
      </c>
      <c r="G119" s="24">
        <f>D119*(236.707/Base!$D$144)</f>
        <v>448.76840132113637</v>
      </c>
      <c r="H119" s="24">
        <f>E119*(236.707/Base!$D$144)</f>
        <v>563.49115053105095</v>
      </c>
      <c r="I119" s="24">
        <f>F119*(236.707/Base!$D$144)</f>
        <v>678.21389974096553</v>
      </c>
      <c r="J119" s="8"/>
    </row>
    <row r="120" spans="1:10" x14ac:dyDescent="0.25">
      <c r="A120" s="59" t="s">
        <v>121</v>
      </c>
      <c r="B120" s="60">
        <v>3</v>
      </c>
      <c r="C120" s="60">
        <v>1993</v>
      </c>
      <c r="D120" s="61">
        <v>275</v>
      </c>
      <c r="E120" s="61">
        <v>347</v>
      </c>
      <c r="F120" s="61">
        <v>418</v>
      </c>
      <c r="G120" s="24">
        <f>D120*(236.707/Base!$D$145)</f>
        <v>450.46717600158036</v>
      </c>
      <c r="H120" s="24">
        <f>E120*(236.707/Base!$D$145)</f>
        <v>568.40767299108506</v>
      </c>
      <c r="I120" s="24">
        <f>F120*(236.707/Base!$D$145)</f>
        <v>684.71010752240215</v>
      </c>
      <c r="J120" s="8"/>
    </row>
    <row r="121" spans="1:10" x14ac:dyDescent="0.25">
      <c r="A121" s="59" t="s">
        <v>121</v>
      </c>
      <c r="B121" s="60">
        <v>3</v>
      </c>
      <c r="C121" s="60">
        <v>1994</v>
      </c>
      <c r="D121" s="61">
        <v>275</v>
      </c>
      <c r="E121" s="61">
        <v>347</v>
      </c>
      <c r="F121" s="61">
        <v>418</v>
      </c>
      <c r="G121" s="24">
        <f>D121*(236.707/Base!$D$146)</f>
        <v>439.22069454944915</v>
      </c>
      <c r="H121" s="24">
        <f>E121*(236.707/Base!$D$146)</f>
        <v>554.21665821330487</v>
      </c>
      <c r="I121" s="24">
        <f>F121*(236.707/Base!$D$146)</f>
        <v>667.61545571516274</v>
      </c>
      <c r="J121" s="8"/>
    </row>
    <row r="122" spans="1:10" x14ac:dyDescent="0.25">
      <c r="A122" s="59" t="s">
        <v>121</v>
      </c>
      <c r="B122" s="60">
        <v>3</v>
      </c>
      <c r="C122" s="60">
        <v>1995</v>
      </c>
      <c r="D122" s="61">
        <v>275</v>
      </c>
      <c r="E122" s="61">
        <v>347</v>
      </c>
      <c r="F122" s="61">
        <v>418</v>
      </c>
      <c r="G122" s="24">
        <f>D122*(236.707/Base!$D$147)</f>
        <v>427.11618721934622</v>
      </c>
      <c r="H122" s="24">
        <f>E122*(236.707/Base!$D$147)</f>
        <v>538.94297078222962</v>
      </c>
      <c r="I122" s="24">
        <f>F122*(236.707/Base!$D$147)</f>
        <v>649.21660457340624</v>
      </c>
      <c r="J122" s="8"/>
    </row>
    <row r="123" spans="1:10" x14ac:dyDescent="0.25">
      <c r="A123" s="59" t="s">
        <v>121</v>
      </c>
      <c r="B123" s="60">
        <v>3</v>
      </c>
      <c r="C123" s="60">
        <v>1996</v>
      </c>
      <c r="D123" s="61">
        <v>275</v>
      </c>
      <c r="E123" s="61">
        <v>347</v>
      </c>
      <c r="F123" s="61">
        <v>418</v>
      </c>
      <c r="G123" s="24">
        <f>D123*(236.707/Base!$D$148)</f>
        <v>414.87842574888464</v>
      </c>
      <c r="H123" s="24">
        <f>E123*(236.707/Base!$D$148)</f>
        <v>523.50114085404721</v>
      </c>
      <c r="I123" s="24">
        <f>F123*(236.707/Base!$D$148)</f>
        <v>630.61520713830464</v>
      </c>
      <c r="J123" s="8"/>
    </row>
    <row r="124" spans="1:10" x14ac:dyDescent="0.25">
      <c r="A124" s="59" t="s">
        <v>121</v>
      </c>
      <c r="B124" s="60">
        <v>3</v>
      </c>
      <c r="C124" s="60">
        <v>1997</v>
      </c>
      <c r="D124" s="61">
        <v>275</v>
      </c>
      <c r="E124" s="61">
        <v>347</v>
      </c>
      <c r="F124" s="61">
        <v>418</v>
      </c>
      <c r="G124" s="24">
        <f>D124*(236.707/Base!$D$149)</f>
        <v>405.5727414330218</v>
      </c>
      <c r="H124" s="24">
        <f>E124*(236.707/Base!$D$149)</f>
        <v>511.75905919003111</v>
      </c>
      <c r="I124" s="24">
        <f>F124*(236.707/Base!$D$149)</f>
        <v>616.47056697819312</v>
      </c>
      <c r="J124" s="8"/>
    </row>
    <row r="125" spans="1:10" x14ac:dyDescent="0.25">
      <c r="A125" s="59" t="s">
        <v>121</v>
      </c>
      <c r="B125" s="60">
        <v>3</v>
      </c>
      <c r="C125" s="60">
        <v>1998</v>
      </c>
      <c r="D125" s="61">
        <v>275</v>
      </c>
      <c r="E125" s="61">
        <v>347</v>
      </c>
      <c r="F125" s="61">
        <v>418</v>
      </c>
      <c r="G125" s="24">
        <f>D125*(236.707/Base!$D$150)</f>
        <v>399.35230061349688</v>
      </c>
      <c r="H125" s="24">
        <f>E125*(236.707/Base!$D$150)</f>
        <v>503.90999386503063</v>
      </c>
      <c r="I125" s="24">
        <f>F125*(236.707/Base!$D$150)</f>
        <v>607.01549693251525</v>
      </c>
      <c r="J125" s="8"/>
    </row>
    <row r="126" spans="1:10" x14ac:dyDescent="0.25">
      <c r="A126" s="59" t="s">
        <v>121</v>
      </c>
      <c r="B126" s="60">
        <v>3</v>
      </c>
      <c r="C126" s="60">
        <v>1999</v>
      </c>
      <c r="D126" s="61">
        <v>275</v>
      </c>
      <c r="E126" s="61">
        <v>347</v>
      </c>
      <c r="F126" s="61">
        <v>418</v>
      </c>
      <c r="G126" s="24">
        <f>D126*(236.707/Base!$D$151)</f>
        <v>390.72283913565428</v>
      </c>
      <c r="H126" s="24">
        <f>E126*(236.707/Base!$D$151)</f>
        <v>493.02118247298921</v>
      </c>
      <c r="I126" s="24">
        <f>F126*(236.707/Base!$D$151)</f>
        <v>593.89871548619453</v>
      </c>
      <c r="J126" s="8"/>
    </row>
    <row r="127" spans="1:10" x14ac:dyDescent="0.25">
      <c r="A127" s="59" t="s">
        <v>121</v>
      </c>
      <c r="B127" s="60">
        <v>3</v>
      </c>
      <c r="C127" s="60">
        <v>2000</v>
      </c>
      <c r="D127" s="61">
        <v>275</v>
      </c>
      <c r="E127" s="61">
        <v>347</v>
      </c>
      <c r="F127" s="61">
        <v>418</v>
      </c>
      <c r="G127" s="24">
        <f>D127*(236.707/Base!$D$152)</f>
        <v>378.01640534262486</v>
      </c>
      <c r="H127" s="24">
        <f>E127*(236.707/Base!$D$152)</f>
        <v>476.98797328687579</v>
      </c>
      <c r="I127" s="24">
        <f>F127*(236.707/Base!$D$152)</f>
        <v>574.58493612078985</v>
      </c>
      <c r="J127" s="8"/>
    </row>
    <row r="128" spans="1:10" x14ac:dyDescent="0.25">
      <c r="A128" s="59" t="s">
        <v>121</v>
      </c>
      <c r="B128" s="60">
        <v>3</v>
      </c>
      <c r="C128" s="60">
        <v>2001</v>
      </c>
      <c r="D128" s="61">
        <v>275</v>
      </c>
      <c r="E128" s="61">
        <v>347</v>
      </c>
      <c r="F128" s="61">
        <v>418</v>
      </c>
      <c r="G128" s="24">
        <f>D128*(236.707/Base!$D$153)</f>
        <v>367.55745341614903</v>
      </c>
      <c r="H128" s="24">
        <f>E128*(236.707/Base!$D$153)</f>
        <v>463.79067758328625</v>
      </c>
      <c r="I128" s="24">
        <f>F128*(236.707/Base!$D$153)</f>
        <v>558.6873291925466</v>
      </c>
      <c r="J128" s="8"/>
    </row>
    <row r="129" spans="1:10" x14ac:dyDescent="0.25">
      <c r="A129" s="59" t="s">
        <v>121</v>
      </c>
      <c r="B129" s="60">
        <v>3</v>
      </c>
      <c r="C129" s="60">
        <v>2002</v>
      </c>
      <c r="D129" s="61">
        <v>275</v>
      </c>
      <c r="E129" s="61">
        <v>347</v>
      </c>
      <c r="F129" s="61">
        <v>418</v>
      </c>
      <c r="G129" s="24">
        <f>D129*(236.707/Base!$D$154)</f>
        <v>361.83671484157861</v>
      </c>
      <c r="H129" s="24">
        <f>E129*(236.707/Base!$D$154)</f>
        <v>456.57214563646465</v>
      </c>
      <c r="I129" s="24">
        <f>F129*(236.707/Base!$D$154)</f>
        <v>549.99180655919952</v>
      </c>
      <c r="J129" s="8"/>
    </row>
    <row r="130" spans="1:10" x14ac:dyDescent="0.25">
      <c r="A130" s="59" t="s">
        <v>121</v>
      </c>
      <c r="B130" s="60">
        <v>3</v>
      </c>
      <c r="C130" s="60">
        <v>2003</v>
      </c>
      <c r="D130" s="61">
        <v>275</v>
      </c>
      <c r="E130" s="61">
        <v>347</v>
      </c>
      <c r="F130" s="61">
        <v>418</v>
      </c>
      <c r="G130" s="24">
        <f>D130*(236.707/Base!$D$155)</f>
        <v>353.77404891304349</v>
      </c>
      <c r="H130" s="24">
        <f>E130*(236.707/Base!$D$155)</f>
        <v>446.39852717391307</v>
      </c>
      <c r="I130" s="24">
        <f>F130*(236.707/Base!$D$155)</f>
        <v>537.73655434782609</v>
      </c>
      <c r="J130" s="8"/>
    </row>
    <row r="131" spans="1:10" x14ac:dyDescent="0.25">
      <c r="A131" s="59" t="s">
        <v>121</v>
      </c>
      <c r="B131" s="60">
        <v>3</v>
      </c>
      <c r="C131" s="60">
        <v>2004</v>
      </c>
      <c r="D131" s="61">
        <v>275</v>
      </c>
      <c r="E131" s="61">
        <v>347</v>
      </c>
      <c r="F131" s="61">
        <v>418</v>
      </c>
      <c r="G131" s="24">
        <f>D131*(236.707/Base!$D$156)</f>
        <v>344.59727368978292</v>
      </c>
      <c r="H131" s="24">
        <f>E131*(236.707/Base!$D$156)</f>
        <v>434.81910534674432</v>
      </c>
      <c r="I131" s="24">
        <f>F131*(236.707/Base!$D$156)</f>
        <v>523.78785600847004</v>
      </c>
      <c r="J131" s="8"/>
    </row>
    <row r="132" spans="1:10" x14ac:dyDescent="0.25">
      <c r="A132" s="59" t="s">
        <v>121</v>
      </c>
      <c r="B132" s="60">
        <v>3</v>
      </c>
      <c r="C132" s="60">
        <v>2005</v>
      </c>
      <c r="D132" s="61">
        <v>275</v>
      </c>
      <c r="E132" s="61">
        <v>347</v>
      </c>
      <c r="F132" s="61">
        <v>418</v>
      </c>
      <c r="G132" s="24">
        <f>D132*(236.707/Base!$D$157)</f>
        <v>333.30478750640037</v>
      </c>
      <c r="H132" s="24">
        <f>E132*(236.707/Base!$D$157)</f>
        <v>420.57004096262153</v>
      </c>
      <c r="I132" s="24">
        <f>F132*(236.707/Base!$D$157)</f>
        <v>506.62327700972855</v>
      </c>
      <c r="J132" s="8"/>
    </row>
    <row r="133" spans="1:10" x14ac:dyDescent="0.25">
      <c r="A133" s="59" t="s">
        <v>121</v>
      </c>
      <c r="B133" s="60">
        <v>3</v>
      </c>
      <c r="C133" s="60">
        <v>2006</v>
      </c>
      <c r="D133" s="61">
        <v>275</v>
      </c>
      <c r="E133" s="61">
        <v>347</v>
      </c>
      <c r="F133" s="61">
        <v>418</v>
      </c>
      <c r="G133" s="24">
        <f>D133*(236.707/Base!$D$158)</f>
        <v>322.88901289682542</v>
      </c>
      <c r="H133" s="24">
        <f>E133*(236.707/Base!$D$158)</f>
        <v>407.4272271825397</v>
      </c>
      <c r="I133" s="24">
        <f>F133*(236.707/Base!$D$158)</f>
        <v>490.79129960317465</v>
      </c>
      <c r="J133" s="8"/>
    </row>
    <row r="134" spans="1:10" x14ac:dyDescent="0.25">
      <c r="A134" s="59" t="s">
        <v>121</v>
      </c>
      <c r="B134" s="60">
        <v>3</v>
      </c>
      <c r="C134" s="60">
        <v>2007</v>
      </c>
      <c r="D134" s="61">
        <v>275</v>
      </c>
      <c r="E134" s="61">
        <v>347</v>
      </c>
      <c r="F134" s="61">
        <v>418</v>
      </c>
      <c r="G134" s="24">
        <f>D134*(236.707/Base!$D$159)</f>
        <v>313.94712600437919</v>
      </c>
      <c r="H134" s="24">
        <f>E134*(236.707/Base!$D$159)</f>
        <v>396.1441917218894</v>
      </c>
      <c r="I134" s="24">
        <f>F134*(236.707/Base!$D$159)</f>
        <v>477.19963152665639</v>
      </c>
      <c r="J134" s="8"/>
    </row>
    <row r="135" spans="1:10" x14ac:dyDescent="0.25">
      <c r="A135" s="59" t="s">
        <v>121</v>
      </c>
      <c r="B135" s="60">
        <v>3</v>
      </c>
      <c r="C135" s="60">
        <v>2008</v>
      </c>
      <c r="D135" s="61">
        <v>275</v>
      </c>
      <c r="E135" s="61">
        <v>347</v>
      </c>
      <c r="F135" s="61">
        <v>418</v>
      </c>
      <c r="G135" s="24">
        <f>D135*(236.707/Base!$D$160)</f>
        <v>302.33868083584531</v>
      </c>
      <c r="H135" s="24">
        <f>E135*(236.707/Base!$D$160)</f>
        <v>381.49644454559387</v>
      </c>
      <c r="I135" s="24">
        <f>F135*(236.707/Base!$D$160)</f>
        <v>459.55479487048484</v>
      </c>
      <c r="J135" s="8"/>
    </row>
    <row r="136" spans="1:10" x14ac:dyDescent="0.25">
      <c r="A136" s="59" t="s">
        <v>121</v>
      </c>
      <c r="B136" s="60">
        <v>3</v>
      </c>
      <c r="C136" s="60">
        <v>2009</v>
      </c>
      <c r="D136" s="61">
        <v>220</v>
      </c>
      <c r="E136" s="61">
        <v>278</v>
      </c>
      <c r="F136" s="61">
        <v>335</v>
      </c>
      <c r="G136" s="24">
        <f>D136*(236.707/Base!$D$161)</f>
        <v>242.73453996280361</v>
      </c>
      <c r="H136" s="24">
        <f>E136*(236.707/Base!$D$161)</f>
        <v>306.72819140754274</v>
      </c>
      <c r="I136" s="24">
        <f>F136*(236.707/Base!$D$161)</f>
        <v>369.61850403426917</v>
      </c>
      <c r="J136" s="8"/>
    </row>
    <row r="137" spans="1:10" x14ac:dyDescent="0.25">
      <c r="A137" s="59" t="s">
        <v>121</v>
      </c>
      <c r="B137" s="60">
        <v>3</v>
      </c>
      <c r="C137" s="60">
        <v>2010</v>
      </c>
      <c r="D137" s="61">
        <v>220</v>
      </c>
      <c r="E137" s="61">
        <v>278</v>
      </c>
      <c r="F137" s="61">
        <v>335</v>
      </c>
      <c r="G137" s="24">
        <f>D137*(236.707/Base!$D$162)</f>
        <v>238.81727629599735</v>
      </c>
      <c r="H137" s="24">
        <f>E137*(236.707/Base!$D$162)</f>
        <v>301.77819459221479</v>
      </c>
      <c r="I137" s="24">
        <f>F137*(236.707/Base!$D$162)</f>
        <v>363.6535798143596</v>
      </c>
      <c r="J137" s="8"/>
    </row>
    <row r="138" spans="1:10" x14ac:dyDescent="0.25">
      <c r="A138" s="59" t="s">
        <v>121</v>
      </c>
      <c r="B138" s="60">
        <v>3</v>
      </c>
      <c r="C138" s="60">
        <v>2011</v>
      </c>
      <c r="D138" s="61">
        <v>220</v>
      </c>
      <c r="E138" s="61">
        <v>278</v>
      </c>
      <c r="F138" s="61">
        <v>245</v>
      </c>
      <c r="G138" s="24">
        <f>D138*(236.707/Base!$D$163)</f>
        <v>231.50960927184704</v>
      </c>
      <c r="H138" s="24">
        <f>E138*(236.707/Base!$D$163)</f>
        <v>292.54396080715219</v>
      </c>
      <c r="I138" s="24">
        <f>F138*(236.707/Base!$D$163)</f>
        <v>257.81751941637515</v>
      </c>
      <c r="J138" s="8"/>
    </row>
    <row r="139" spans="1:10" x14ac:dyDescent="0.25">
      <c r="A139" s="59" t="s">
        <v>121</v>
      </c>
      <c r="B139" s="60">
        <v>3</v>
      </c>
      <c r="C139" s="60">
        <v>2012</v>
      </c>
      <c r="D139" s="61">
        <v>220</v>
      </c>
      <c r="E139" s="61">
        <v>277</v>
      </c>
      <c r="F139" s="61">
        <v>334</v>
      </c>
      <c r="G139" s="24">
        <f>D139*(236.707/Base!$D$164)</f>
        <v>226.81577044696292</v>
      </c>
      <c r="H139" s="24">
        <f>E139*(236.707/Base!$D$164)</f>
        <v>285.58167460822148</v>
      </c>
      <c r="I139" s="24">
        <f>F139*(236.707/Base!$D$164)</f>
        <v>344.34757876948009</v>
      </c>
      <c r="J139" s="8"/>
    </row>
    <row r="140" spans="1:10" x14ac:dyDescent="0.25">
      <c r="A140" s="59" t="s">
        <v>121</v>
      </c>
      <c r="B140" s="60">
        <v>3</v>
      </c>
      <c r="C140" s="60">
        <v>2013</v>
      </c>
      <c r="D140" s="61">
        <v>220</v>
      </c>
      <c r="E140" s="61">
        <v>277</v>
      </c>
      <c r="F140" s="61">
        <v>334</v>
      </c>
      <c r="G140" s="24">
        <f>D140*(236.707/Base!$D$165)</f>
        <v>223.54142610009572</v>
      </c>
      <c r="H140" s="24">
        <f>E140*(236.707/Base!$D$165)</f>
        <v>281.45897740784778</v>
      </c>
      <c r="I140" s="24">
        <f>F140*(236.707/Base!$D$165)</f>
        <v>339.37652871559987</v>
      </c>
      <c r="J140" s="8"/>
    </row>
    <row r="141" spans="1:10" x14ac:dyDescent="0.25">
      <c r="A141" s="59" t="s">
        <v>121</v>
      </c>
      <c r="B141" s="60">
        <v>3</v>
      </c>
      <c r="C141" s="60">
        <v>2014</v>
      </c>
      <c r="D141" s="61">
        <v>220</v>
      </c>
      <c r="E141" s="61">
        <v>277</v>
      </c>
      <c r="F141" s="61">
        <v>334</v>
      </c>
      <c r="G141" s="24">
        <f>D141*(236.707/Base!$D$166)</f>
        <v>222.62495938713045</v>
      </c>
      <c r="H141" s="24">
        <f>E141*(236.707/Base!$D$166)</f>
        <v>280.30506250106879</v>
      </c>
      <c r="I141" s="24">
        <f>F141*(236.707/Base!$D$166)</f>
        <v>337.98516561500713</v>
      </c>
      <c r="J141" s="8"/>
    </row>
    <row r="142" spans="1:10" x14ac:dyDescent="0.25">
      <c r="A142" s="59" t="s">
        <v>122</v>
      </c>
      <c r="B142" s="60">
        <v>5</v>
      </c>
      <c r="C142" s="60">
        <v>1980</v>
      </c>
      <c r="D142" s="61">
        <v>382</v>
      </c>
      <c r="E142" s="61">
        <v>473</v>
      </c>
      <c r="F142" s="61">
        <v>563</v>
      </c>
      <c r="G142" s="24">
        <f>D142*(236.707/Base!$D$132)</f>
        <v>1097.9167563857868</v>
      </c>
      <c r="H142" s="24">
        <f>E142*(236.707/Base!$D$132)</f>
        <v>1359.4623711269035</v>
      </c>
      <c r="I142" s="24">
        <f>F142*(236.707/Base!$D$132)</f>
        <v>1618.1338582335025</v>
      </c>
      <c r="J142" s="8"/>
    </row>
    <row r="143" spans="1:10" x14ac:dyDescent="0.25">
      <c r="A143" s="59" t="s">
        <v>122</v>
      </c>
      <c r="B143" s="60">
        <v>5</v>
      </c>
      <c r="C143" s="60">
        <v>1981</v>
      </c>
      <c r="D143" s="61">
        <v>374</v>
      </c>
      <c r="E143" s="61">
        <v>463</v>
      </c>
      <c r="F143" s="61">
        <v>550</v>
      </c>
      <c r="G143" s="24">
        <f>D143*(236.707/Base!$D$133)</f>
        <v>974.05692666053358</v>
      </c>
      <c r="H143" s="24">
        <f>E143*(236.707/Base!$D$133)</f>
        <v>1205.8512220423183</v>
      </c>
      <c r="I143" s="24">
        <f>F143*(236.707/Base!$D$133)</f>
        <v>1432.4366568537259</v>
      </c>
      <c r="J143" s="8"/>
    </row>
    <row r="144" spans="1:10" x14ac:dyDescent="0.25">
      <c r="A144" s="59" t="s">
        <v>122</v>
      </c>
      <c r="B144" s="60">
        <v>5</v>
      </c>
      <c r="C144" s="60">
        <v>1982</v>
      </c>
      <c r="D144" s="61">
        <v>408</v>
      </c>
      <c r="E144" s="61">
        <v>506</v>
      </c>
      <c r="F144" s="61">
        <v>601</v>
      </c>
      <c r="G144" s="24">
        <f>D144*(236.707/Base!$D$134)</f>
        <v>1000.9137034315426</v>
      </c>
      <c r="H144" s="24">
        <f>E144*(236.707/Base!$D$134)</f>
        <v>1241.329249844021</v>
      </c>
      <c r="I144" s="24">
        <f>F144*(236.707/Base!$D$134)</f>
        <v>1474.3851366724439</v>
      </c>
      <c r="J144" s="8"/>
    </row>
    <row r="145" spans="1:10" x14ac:dyDescent="0.25">
      <c r="A145" s="59" t="s">
        <v>122</v>
      </c>
      <c r="B145" s="60">
        <v>5</v>
      </c>
      <c r="C145" s="60">
        <v>1983</v>
      </c>
      <c r="D145" s="61">
        <v>408</v>
      </c>
      <c r="E145" s="61">
        <v>506</v>
      </c>
      <c r="F145" s="61">
        <v>601</v>
      </c>
      <c r="G145" s="24">
        <f>D145*(236.707/Base!$D$135)</f>
        <v>969.81898720403001</v>
      </c>
      <c r="H145" s="24">
        <f>E145*(236.707/Base!$D$135)</f>
        <v>1202.7657047187236</v>
      </c>
      <c r="I145" s="24">
        <f>F145*(236.707/Base!$D$135)</f>
        <v>1428.5814002686816</v>
      </c>
      <c r="J145" s="8"/>
    </row>
    <row r="146" spans="1:10" x14ac:dyDescent="0.25">
      <c r="A146" s="59" t="s">
        <v>122</v>
      </c>
      <c r="B146" s="60">
        <v>5</v>
      </c>
      <c r="C146" s="60">
        <v>1984</v>
      </c>
      <c r="D146" s="61">
        <v>424</v>
      </c>
      <c r="E146" s="61">
        <v>526</v>
      </c>
      <c r="F146" s="61">
        <v>625</v>
      </c>
      <c r="G146" s="24">
        <f>D146*(236.707/Base!$D$136)</f>
        <v>965.68838719227699</v>
      </c>
      <c r="H146" s="24">
        <f>E146*(236.707/Base!$D$136)</f>
        <v>1198.0002161866455</v>
      </c>
      <c r="I146" s="24">
        <f>F146*(236.707/Base!$D$136)</f>
        <v>1423.4793443282383</v>
      </c>
      <c r="J146" s="8"/>
    </row>
    <row r="147" spans="1:10" x14ac:dyDescent="0.25">
      <c r="A147" s="59" t="s">
        <v>122</v>
      </c>
      <c r="B147" s="60">
        <v>5</v>
      </c>
      <c r="C147" s="60">
        <v>1985</v>
      </c>
      <c r="D147" s="61">
        <v>448</v>
      </c>
      <c r="E147" s="61">
        <v>555</v>
      </c>
      <c r="F147" s="61">
        <v>660</v>
      </c>
      <c r="G147" s="24">
        <f>D147*(236.707/Base!$D$137)</f>
        <v>985.46623353535335</v>
      </c>
      <c r="H147" s="24">
        <f>E147*(236.707/Base!$D$137)</f>
        <v>1220.8342848484847</v>
      </c>
      <c r="I147" s="24">
        <f>F147*(236.707/Base!$D$137)</f>
        <v>1451.8029333333332</v>
      </c>
      <c r="J147" s="8"/>
    </row>
    <row r="148" spans="1:10" x14ac:dyDescent="0.25">
      <c r="A148" s="59" t="s">
        <v>122</v>
      </c>
      <c r="B148" s="60">
        <v>5</v>
      </c>
      <c r="C148" s="60">
        <v>1986</v>
      </c>
      <c r="D148" s="61">
        <v>474</v>
      </c>
      <c r="E148" s="61">
        <v>587</v>
      </c>
      <c r="F148" s="61">
        <v>698</v>
      </c>
      <c r="G148" s="24">
        <f>D148*(236.707/Base!$D$138)</f>
        <v>1023.5709010526316</v>
      </c>
      <c r="H148" s="24">
        <f>E148*(236.707/Base!$D$138)</f>
        <v>1267.5867487719299</v>
      </c>
      <c r="I148" s="24">
        <f>F148*(236.707/Base!$D$138)</f>
        <v>1507.2837319298246</v>
      </c>
      <c r="J148" s="8"/>
    </row>
    <row r="149" spans="1:10" x14ac:dyDescent="0.25">
      <c r="A149" s="59" t="s">
        <v>122</v>
      </c>
      <c r="B149" s="60">
        <v>5</v>
      </c>
      <c r="C149" s="60">
        <v>1987</v>
      </c>
      <c r="D149" s="61">
        <v>498</v>
      </c>
      <c r="E149" s="61">
        <v>617</v>
      </c>
      <c r="F149" s="61">
        <v>734</v>
      </c>
      <c r="G149" s="24">
        <f>D149*(236.707/Base!$D$139)</f>
        <v>1037.4141490507727</v>
      </c>
      <c r="H149" s="24">
        <f>E149*(236.707/Base!$D$139)</f>
        <v>1285.3103011331862</v>
      </c>
      <c r="I149" s="24">
        <f>F149*(236.707/Base!$D$139)</f>
        <v>1529.0401313318616</v>
      </c>
      <c r="J149" s="8"/>
    </row>
    <row r="150" spans="1:10" x14ac:dyDescent="0.25">
      <c r="A150" s="59" t="s">
        <v>122</v>
      </c>
      <c r="B150" s="60">
        <v>5</v>
      </c>
      <c r="C150" s="60">
        <v>1988</v>
      </c>
      <c r="D150" s="61">
        <v>511</v>
      </c>
      <c r="E150" s="61">
        <v>633</v>
      </c>
      <c r="F150" s="61">
        <v>753</v>
      </c>
      <c r="G150" s="24">
        <f>D150*(236.707/Base!$D$140)</f>
        <v>1022.3668077173145</v>
      </c>
      <c r="H150" s="24">
        <f>E150*(236.707/Base!$D$140)</f>
        <v>1266.4543821625441</v>
      </c>
      <c r="I150" s="24">
        <f>F150*(236.707/Base!$D$140)</f>
        <v>1506.5405209611308</v>
      </c>
      <c r="J150" s="8"/>
    </row>
    <row r="151" spans="1:10" x14ac:dyDescent="0.25">
      <c r="A151" s="59" t="s">
        <v>122</v>
      </c>
      <c r="B151" s="60">
        <v>5</v>
      </c>
      <c r="C151" s="60">
        <v>1989</v>
      </c>
      <c r="D151" s="61">
        <v>535</v>
      </c>
      <c r="E151" s="61">
        <v>663</v>
      </c>
      <c r="F151" s="61">
        <v>788</v>
      </c>
      <c r="G151" s="24">
        <f>D151*(236.707/Base!$D$141)</f>
        <v>1021.3037155765338</v>
      </c>
      <c r="H151" s="24">
        <f>E151*(236.707/Base!$D$141)</f>
        <v>1265.6530157518541</v>
      </c>
      <c r="I151" s="24">
        <f>F151*(236.707/Base!$D$141)</f>
        <v>1504.2753792043154</v>
      </c>
      <c r="J151" s="8"/>
    </row>
    <row r="152" spans="1:10" x14ac:dyDescent="0.25">
      <c r="A152" s="59" t="s">
        <v>122</v>
      </c>
      <c r="B152" s="60">
        <v>5</v>
      </c>
      <c r="C152" s="60">
        <v>1990</v>
      </c>
      <c r="D152" s="61">
        <v>560</v>
      </c>
      <c r="E152" s="61">
        <v>694</v>
      </c>
      <c r="F152" s="61">
        <v>824</v>
      </c>
      <c r="G152" s="24">
        <f>D152*(236.707/Base!$D$142)</f>
        <v>1014.3114543825974</v>
      </c>
      <c r="H152" s="24">
        <f>E152*(236.707/Base!$D$142)</f>
        <v>1257.0216952527189</v>
      </c>
      <c r="I152" s="24">
        <f>F152*(236.707/Base!$D$142)</f>
        <v>1492.4868543058219</v>
      </c>
      <c r="J152" s="8"/>
    </row>
    <row r="153" spans="1:10" x14ac:dyDescent="0.25">
      <c r="A153" s="59" t="s">
        <v>122</v>
      </c>
      <c r="B153" s="60">
        <v>5</v>
      </c>
      <c r="C153" s="60">
        <v>1991</v>
      </c>
      <c r="D153" s="61">
        <v>560</v>
      </c>
      <c r="E153" s="61">
        <v>694</v>
      </c>
      <c r="F153" s="61">
        <v>824</v>
      </c>
      <c r="G153" s="24">
        <f>D153*(236.707/Base!$D$143)</f>
        <v>973.21596267648852</v>
      </c>
      <c r="H153" s="24">
        <f>E153*(236.707/Base!$D$143)</f>
        <v>1206.0926394597911</v>
      </c>
      <c r="I153" s="24">
        <f>F153*(236.707/Base!$D$143)</f>
        <v>1432.0177736525475</v>
      </c>
      <c r="J153" s="8"/>
    </row>
    <row r="154" spans="1:10" x14ac:dyDescent="0.25">
      <c r="A154" s="59" t="s">
        <v>122</v>
      </c>
      <c r="B154" s="60">
        <v>5</v>
      </c>
      <c r="C154" s="60">
        <v>1992</v>
      </c>
      <c r="D154" s="61">
        <v>535</v>
      </c>
      <c r="E154" s="61">
        <v>663</v>
      </c>
      <c r="F154" s="61">
        <v>788</v>
      </c>
      <c r="G154" s="24">
        <f>D154*(236.707/Base!$D$144)</f>
        <v>902.59810040153366</v>
      </c>
      <c r="H154" s="24">
        <f>E154*(236.707/Base!$D$144)</f>
        <v>1118.5468047966669</v>
      </c>
      <c r="I154" s="24">
        <f>F154*(236.707/Base!$D$144)</f>
        <v>1329.4342114325393</v>
      </c>
      <c r="J154" s="8"/>
    </row>
    <row r="155" spans="1:10" x14ac:dyDescent="0.25">
      <c r="A155" s="59" t="s">
        <v>122</v>
      </c>
      <c r="B155" s="60">
        <v>5</v>
      </c>
      <c r="C155" s="60">
        <v>1993</v>
      </c>
      <c r="D155" s="61">
        <v>504</v>
      </c>
      <c r="E155" s="61">
        <v>624</v>
      </c>
      <c r="F155" s="61">
        <v>743</v>
      </c>
      <c r="G155" s="24">
        <f>D155*(236.707/Base!$D$145)</f>
        <v>825.58347892653273</v>
      </c>
      <c r="H155" s="24">
        <f>E155*(236.707/Base!$D$145)</f>
        <v>1022.1509739090405</v>
      </c>
      <c r="I155" s="24">
        <f>F155*(236.707/Base!$D$145)</f>
        <v>1217.0804064333606</v>
      </c>
      <c r="J155" s="8"/>
    </row>
    <row r="156" spans="1:10" x14ac:dyDescent="0.25">
      <c r="A156" s="59" t="s">
        <v>122</v>
      </c>
      <c r="B156" s="60">
        <v>5</v>
      </c>
      <c r="C156" s="60">
        <v>1994</v>
      </c>
      <c r="D156" s="61">
        <v>490</v>
      </c>
      <c r="E156" s="61">
        <v>607</v>
      </c>
      <c r="F156" s="61">
        <v>723</v>
      </c>
      <c r="G156" s="24">
        <f>D156*(236.707/Base!$D$146)</f>
        <v>782.61141937901846</v>
      </c>
      <c r="H156" s="24">
        <f>E156*(236.707/Base!$D$146)</f>
        <v>969.47986033278414</v>
      </c>
      <c r="I156" s="24">
        <f>F156*(236.707/Base!$D$146)</f>
        <v>1154.7511351245516</v>
      </c>
      <c r="J156" s="8"/>
    </row>
    <row r="157" spans="1:10" x14ac:dyDescent="0.25">
      <c r="A157" s="59" t="s">
        <v>122</v>
      </c>
      <c r="B157" s="60">
        <v>5</v>
      </c>
      <c r="C157" s="60">
        <v>1995</v>
      </c>
      <c r="D157" s="61">
        <v>490</v>
      </c>
      <c r="E157" s="61">
        <v>607</v>
      </c>
      <c r="F157" s="61">
        <v>723</v>
      </c>
      <c r="G157" s="24">
        <f>D157*(236.707/Base!$D$147)</f>
        <v>761.04338813628965</v>
      </c>
      <c r="H157" s="24">
        <f>E157*(236.707/Base!$D$147)</f>
        <v>942.76191142597509</v>
      </c>
      <c r="I157" s="24">
        <f>F157*(236.707/Base!$D$147)</f>
        <v>1122.927284943954</v>
      </c>
      <c r="J157" s="8"/>
    </row>
    <row r="158" spans="1:10" x14ac:dyDescent="0.25">
      <c r="A158" s="59" t="s">
        <v>122</v>
      </c>
      <c r="B158" s="60">
        <v>5</v>
      </c>
      <c r="C158" s="60">
        <v>1996</v>
      </c>
      <c r="D158" s="61">
        <v>490</v>
      </c>
      <c r="E158" s="61">
        <v>607</v>
      </c>
      <c r="F158" s="61">
        <v>723</v>
      </c>
      <c r="G158" s="24">
        <f>D158*(236.707/Base!$D$148)</f>
        <v>739.23792224346721</v>
      </c>
      <c r="H158" s="24">
        <f>E158*(236.707/Base!$D$148)</f>
        <v>915.74983428935627</v>
      </c>
      <c r="I158" s="24">
        <f>F158*(236.707/Base!$D$148)</f>
        <v>1090.7530975143404</v>
      </c>
      <c r="J158" s="8"/>
    </row>
    <row r="159" spans="1:10" x14ac:dyDescent="0.25">
      <c r="A159" s="59" t="s">
        <v>122</v>
      </c>
      <c r="B159" s="60">
        <v>5</v>
      </c>
      <c r="C159" s="60">
        <v>1997</v>
      </c>
      <c r="D159" s="61">
        <v>456</v>
      </c>
      <c r="E159" s="61">
        <v>565</v>
      </c>
      <c r="F159" s="61">
        <v>673</v>
      </c>
      <c r="G159" s="24">
        <f>D159*(236.707/Base!$D$149)</f>
        <v>672.51334579439254</v>
      </c>
      <c r="H159" s="24">
        <f>E159*(236.707/Base!$D$149)</f>
        <v>833.26763239875379</v>
      </c>
      <c r="I159" s="24">
        <f>F159*(236.707/Base!$D$149)</f>
        <v>992.54710903426781</v>
      </c>
      <c r="J159" s="8"/>
    </row>
    <row r="160" spans="1:10" x14ac:dyDescent="0.25">
      <c r="A160" s="59" t="s">
        <v>122</v>
      </c>
      <c r="B160" s="60">
        <v>5</v>
      </c>
      <c r="C160" s="60">
        <v>1998</v>
      </c>
      <c r="D160" s="61">
        <v>456</v>
      </c>
      <c r="E160" s="61">
        <v>565</v>
      </c>
      <c r="F160" s="61">
        <v>673</v>
      </c>
      <c r="G160" s="24">
        <f>D160*(236.707/Base!$D$150)</f>
        <v>662.19872392638035</v>
      </c>
      <c r="H160" s="24">
        <f>E160*(236.707/Base!$D$150)</f>
        <v>820.48745398772996</v>
      </c>
      <c r="I160" s="24">
        <f>F160*(236.707/Base!$D$150)</f>
        <v>977.32399386503062</v>
      </c>
      <c r="J160" s="8"/>
    </row>
    <row r="161" spans="1:10" x14ac:dyDescent="0.25">
      <c r="A161" s="59" t="s">
        <v>122</v>
      </c>
      <c r="B161" s="60">
        <v>5</v>
      </c>
      <c r="C161" s="60">
        <v>1999</v>
      </c>
      <c r="D161" s="61">
        <v>456</v>
      </c>
      <c r="E161" s="61">
        <v>611</v>
      </c>
      <c r="F161" s="61">
        <v>673</v>
      </c>
      <c r="G161" s="24">
        <f>D161*(236.707/Base!$D$151)</f>
        <v>647.88950780312132</v>
      </c>
      <c r="H161" s="24">
        <f>E161*(236.707/Base!$D$151)</f>
        <v>868.11510804321733</v>
      </c>
      <c r="I161" s="24">
        <f>F161*(236.707/Base!$D$151)</f>
        <v>956.20534813925576</v>
      </c>
      <c r="J161" s="8"/>
    </row>
    <row r="162" spans="1:10" x14ac:dyDescent="0.25">
      <c r="A162" s="59" t="s">
        <v>122</v>
      </c>
      <c r="B162" s="60">
        <v>5</v>
      </c>
      <c r="C162" s="60">
        <v>2000</v>
      </c>
      <c r="D162" s="61">
        <v>505</v>
      </c>
      <c r="E162" s="61">
        <v>626</v>
      </c>
      <c r="F162" s="61">
        <v>746</v>
      </c>
      <c r="G162" s="24">
        <f>D162*(236.707/Base!$D$152)</f>
        <v>694.17558072009297</v>
      </c>
      <c r="H162" s="24">
        <f>E162*(236.707/Base!$D$152)</f>
        <v>860.50279907084791</v>
      </c>
      <c r="I162" s="24">
        <f>F162*(236.707/Base!$D$152)</f>
        <v>1025.4554123112659</v>
      </c>
      <c r="J162" s="8"/>
    </row>
    <row r="163" spans="1:10" x14ac:dyDescent="0.25">
      <c r="A163" s="59" t="s">
        <v>122</v>
      </c>
      <c r="B163" s="60">
        <v>5</v>
      </c>
      <c r="C163" s="60">
        <v>2001</v>
      </c>
      <c r="D163" s="61">
        <v>505</v>
      </c>
      <c r="E163" s="61">
        <v>645</v>
      </c>
      <c r="F163" s="61">
        <v>746</v>
      </c>
      <c r="G163" s="24">
        <f>D163*(236.707/Base!$D$153)</f>
        <v>674.96914172783738</v>
      </c>
      <c r="H163" s="24">
        <f>E163*(236.707/Base!$D$153)</f>
        <v>862.08929983060409</v>
      </c>
      <c r="I163" s="24">
        <f>F163*(236.707/Base!$D$153)</f>
        <v>997.08312817617161</v>
      </c>
      <c r="J163" s="8"/>
    </row>
    <row r="164" spans="1:10" x14ac:dyDescent="0.25">
      <c r="A164" s="59" t="s">
        <v>122</v>
      </c>
      <c r="B164" s="60">
        <v>5</v>
      </c>
      <c r="C164" s="60">
        <v>2002</v>
      </c>
      <c r="D164" s="61">
        <v>505</v>
      </c>
      <c r="E164" s="61">
        <v>679</v>
      </c>
      <c r="F164" s="61">
        <v>746</v>
      </c>
      <c r="G164" s="24">
        <f>D164*(236.707/Base!$D$154)</f>
        <v>664.46378543635353</v>
      </c>
      <c r="H164" s="24">
        <f>E164*(236.707/Base!$D$154)</f>
        <v>893.40774319066145</v>
      </c>
      <c r="I164" s="24">
        <f>F164*(236.707/Base!$D$154)</f>
        <v>981.56432462479142</v>
      </c>
      <c r="J164" s="8"/>
    </row>
    <row r="165" spans="1:10" x14ac:dyDescent="0.25">
      <c r="A165" s="59" t="s">
        <v>122</v>
      </c>
      <c r="B165" s="60">
        <v>5</v>
      </c>
      <c r="C165" s="60">
        <v>2003</v>
      </c>
      <c r="D165" s="61">
        <v>548</v>
      </c>
      <c r="E165" s="61">
        <v>679</v>
      </c>
      <c r="F165" s="61">
        <v>809</v>
      </c>
      <c r="G165" s="24">
        <f>D165*(236.707/Base!$D$155)</f>
        <v>704.97519565217397</v>
      </c>
      <c r="H165" s="24">
        <f>E165*(236.707/Base!$D$155)</f>
        <v>873.50028804347824</v>
      </c>
      <c r="I165" s="24">
        <f>F165*(236.707/Base!$D$155)</f>
        <v>1040.7389293478261</v>
      </c>
      <c r="J165" s="8"/>
    </row>
    <row r="166" spans="1:10" x14ac:dyDescent="0.25">
      <c r="A166" s="59" t="s">
        <v>122</v>
      </c>
      <c r="B166" s="60">
        <v>5</v>
      </c>
      <c r="C166" s="60">
        <v>2004</v>
      </c>
      <c r="D166" s="61">
        <v>568</v>
      </c>
      <c r="E166" s="61">
        <v>704</v>
      </c>
      <c r="F166" s="61">
        <v>839</v>
      </c>
      <c r="G166" s="24">
        <f>D166*(236.707/Base!$D$156)</f>
        <v>711.75000529380623</v>
      </c>
      <c r="H166" s="24">
        <f>E166*(236.707/Base!$D$156)</f>
        <v>882.1690206458444</v>
      </c>
      <c r="I166" s="24">
        <f>F166*(236.707/Base!$D$156)</f>
        <v>1051.3349550026469</v>
      </c>
      <c r="J166" s="8"/>
    </row>
    <row r="167" spans="1:10" x14ac:dyDescent="0.25">
      <c r="A167" s="59" t="s">
        <v>122</v>
      </c>
      <c r="B167" s="60">
        <v>5</v>
      </c>
      <c r="C167" s="60">
        <v>2005</v>
      </c>
      <c r="D167" s="61">
        <v>584</v>
      </c>
      <c r="E167" s="61">
        <v>723</v>
      </c>
      <c r="F167" s="61">
        <v>862</v>
      </c>
      <c r="G167" s="24">
        <f>D167*(236.707/Base!$D$157)</f>
        <v>707.81816692268296</v>
      </c>
      <c r="H167" s="24">
        <f>E167*(236.707/Base!$D$157)</f>
        <v>876.28858678955442</v>
      </c>
      <c r="I167" s="24">
        <f>F167*(236.707/Base!$D$157)</f>
        <v>1044.7590066564258</v>
      </c>
      <c r="J167" s="8"/>
    </row>
    <row r="168" spans="1:10" x14ac:dyDescent="0.25">
      <c r="A168" s="59" t="s">
        <v>122</v>
      </c>
      <c r="B168" s="60">
        <v>5</v>
      </c>
      <c r="C168" s="60">
        <v>2006</v>
      </c>
      <c r="D168" s="61">
        <v>584</v>
      </c>
      <c r="E168" s="61">
        <v>723</v>
      </c>
      <c r="F168" s="61">
        <v>862</v>
      </c>
      <c r="G168" s="24">
        <f>D168*(236.707/Base!$D$158)</f>
        <v>685.69884920634922</v>
      </c>
      <c r="H168" s="24">
        <f>E168*(236.707/Base!$D$158)</f>
        <v>848.904568452381</v>
      </c>
      <c r="I168" s="24">
        <f>F168*(236.707/Base!$D$158)</f>
        <v>1012.1102876984128</v>
      </c>
      <c r="J168" s="8"/>
    </row>
    <row r="169" spans="1:10" x14ac:dyDescent="0.25">
      <c r="A169" s="59" t="s">
        <v>122</v>
      </c>
      <c r="B169" s="60">
        <v>5</v>
      </c>
      <c r="C169" s="60">
        <v>2007</v>
      </c>
      <c r="D169" s="61">
        <v>584</v>
      </c>
      <c r="E169" s="61">
        <v>723</v>
      </c>
      <c r="F169" s="61">
        <v>862</v>
      </c>
      <c r="G169" s="24">
        <f>D169*(236.707/Base!$D$159)</f>
        <v>666.70953304202715</v>
      </c>
      <c r="H169" s="24">
        <f>E169*(236.707/Base!$D$159)</f>
        <v>825.39553491333152</v>
      </c>
      <c r="I169" s="24">
        <f>F169*(236.707/Base!$D$159)</f>
        <v>984.08153678463589</v>
      </c>
      <c r="J169" s="8"/>
    </row>
    <row r="170" spans="1:10" x14ac:dyDescent="0.25">
      <c r="A170" s="59" t="s">
        <v>122</v>
      </c>
      <c r="B170" s="60">
        <v>5</v>
      </c>
      <c r="C170" s="60">
        <v>2008</v>
      </c>
      <c r="D170" s="61">
        <v>584</v>
      </c>
      <c r="E170" s="61">
        <v>723</v>
      </c>
      <c r="F170" s="61">
        <v>862</v>
      </c>
      <c r="G170" s="24">
        <f>D170*(236.707/Base!$D$160)</f>
        <v>642.05741675684965</v>
      </c>
      <c r="H170" s="24">
        <f>E170*(236.707/Base!$D$160)</f>
        <v>794.87587725205879</v>
      </c>
      <c r="I170" s="24">
        <f>F170*(236.707/Base!$D$160)</f>
        <v>947.69433774726781</v>
      </c>
      <c r="J170" s="8"/>
    </row>
    <row r="171" spans="1:10" x14ac:dyDescent="0.25">
      <c r="A171" s="59" t="s">
        <v>122</v>
      </c>
      <c r="B171" s="60">
        <v>5</v>
      </c>
      <c r="C171" s="60">
        <v>2009</v>
      </c>
      <c r="D171" s="61">
        <v>561</v>
      </c>
      <c r="E171" s="61">
        <v>694</v>
      </c>
      <c r="F171" s="61">
        <v>828</v>
      </c>
      <c r="G171" s="24">
        <f>D171*(236.707/Base!$D$161)</f>
        <v>618.97307690514924</v>
      </c>
      <c r="H171" s="24">
        <f>E171*(236.707/Base!$D$161)</f>
        <v>765.71713970084409</v>
      </c>
      <c r="I171" s="24">
        <f>F171*(236.707/Base!$D$161)</f>
        <v>913.56454131455178</v>
      </c>
      <c r="J171" s="8"/>
    </row>
    <row r="172" spans="1:10" x14ac:dyDescent="0.25">
      <c r="A172" s="59" t="s">
        <v>122</v>
      </c>
      <c r="B172" s="60">
        <v>5</v>
      </c>
      <c r="C172" s="60">
        <v>2010</v>
      </c>
      <c r="D172" s="61">
        <v>561</v>
      </c>
      <c r="E172" s="61">
        <v>694</v>
      </c>
      <c r="F172" s="61">
        <v>828</v>
      </c>
      <c r="G172" s="24">
        <f>D172*(236.707/Base!$D$162)</f>
        <v>608.98405455479315</v>
      </c>
      <c r="H172" s="24">
        <f>E172*(236.707/Base!$D$162)</f>
        <v>753.35995340646434</v>
      </c>
      <c r="I172" s="24">
        <f>F172*(236.707/Base!$D$162)</f>
        <v>898.82138533220814</v>
      </c>
      <c r="J172" s="8"/>
    </row>
    <row r="173" spans="1:10" x14ac:dyDescent="0.25">
      <c r="A173" s="59" t="s">
        <v>122</v>
      </c>
      <c r="B173" s="60">
        <v>5</v>
      </c>
      <c r="C173" s="60">
        <v>2011</v>
      </c>
      <c r="D173" s="61">
        <f>ROUND(D122*E173/E122,0)</f>
        <v>566</v>
      </c>
      <c r="E173" s="61">
        <v>714</v>
      </c>
      <c r="F173" s="61">
        <f>ROUND(F122*E173/E122,0)</f>
        <v>860</v>
      </c>
      <c r="G173" s="24">
        <f>D173*(236.707/Base!$D$163)</f>
        <v>595.61108567211556</v>
      </c>
      <c r="H173" s="24">
        <f>E173*(236.707/Base!$D$163)</f>
        <v>751.35391372772176</v>
      </c>
      <c r="I173" s="24">
        <f>F173*(236.707/Base!$D$163)</f>
        <v>904.99210897176579</v>
      </c>
      <c r="J173" s="8"/>
    </row>
    <row r="174" spans="1:10" x14ac:dyDescent="0.25">
      <c r="A174" s="59" t="s">
        <v>122</v>
      </c>
      <c r="B174" s="60">
        <v>5</v>
      </c>
      <c r="C174" s="60">
        <v>2012</v>
      </c>
      <c r="D174" s="61">
        <v>577</v>
      </c>
      <c r="E174" s="61">
        <v>714</v>
      </c>
      <c r="F174" s="61">
        <v>849</v>
      </c>
      <c r="G174" s="24">
        <f>D174*(236.707/Base!$D$164)</f>
        <v>594.87590703589819</v>
      </c>
      <c r="H174" s="24">
        <f>E174*(236.707/Base!$D$164)</f>
        <v>736.12027317787056</v>
      </c>
      <c r="I174" s="24">
        <f>F174*(236.707/Base!$D$164)</f>
        <v>875.30267777032509</v>
      </c>
      <c r="J174" s="8"/>
    </row>
    <row r="175" spans="1:10" x14ac:dyDescent="0.25">
      <c r="A175" s="59" t="s">
        <v>122</v>
      </c>
      <c r="B175" s="60">
        <v>5</v>
      </c>
      <c r="C175" s="60">
        <v>2013</v>
      </c>
      <c r="D175" s="61">
        <v>577</v>
      </c>
      <c r="E175" s="61">
        <v>714</v>
      </c>
      <c r="F175" s="61">
        <v>849</v>
      </c>
      <c r="G175" s="24">
        <f>D175*(236.707/Base!$D$165)</f>
        <v>586.28819481706921</v>
      </c>
      <c r="H175" s="24">
        <f>E175*(236.707/Base!$D$165)</f>
        <v>725.49353743394693</v>
      </c>
      <c r="I175" s="24">
        <f>F175*(236.707/Base!$D$165)</f>
        <v>862.66668526809667</v>
      </c>
      <c r="J175" s="8"/>
    </row>
    <row r="176" spans="1:10" x14ac:dyDescent="0.25">
      <c r="A176" s="59" t="s">
        <v>122</v>
      </c>
      <c r="B176" s="60">
        <v>5</v>
      </c>
      <c r="C176" s="60">
        <v>2014</v>
      </c>
      <c r="D176" s="61">
        <v>606</v>
      </c>
      <c r="E176" s="61">
        <v>750</v>
      </c>
      <c r="F176" s="61">
        <v>891</v>
      </c>
      <c r="G176" s="24">
        <f>D176*(236.707/Base!$D$166)</f>
        <v>613.2305699481866</v>
      </c>
      <c r="H176" s="24">
        <f>E176*(236.707/Base!$D$166)</f>
        <v>758.94872518339923</v>
      </c>
      <c r="I176" s="24">
        <f>F176*(236.707/Base!$D$166)</f>
        <v>901.63108551787832</v>
      </c>
      <c r="J176" s="8"/>
    </row>
    <row r="177" spans="1:10" x14ac:dyDescent="0.25">
      <c r="A177" s="59" t="s">
        <v>123</v>
      </c>
      <c r="B177" s="60">
        <v>6</v>
      </c>
      <c r="C177" s="60">
        <v>1980</v>
      </c>
      <c r="D177" s="61">
        <v>229</v>
      </c>
      <c r="E177" s="61">
        <v>290</v>
      </c>
      <c r="F177" s="61">
        <v>351</v>
      </c>
      <c r="G177" s="24">
        <f>D177*(236.707/Base!$D$132)</f>
        <v>658.17522830456846</v>
      </c>
      <c r="H177" s="24">
        <f>E177*(236.707/Base!$D$132)</f>
        <v>833.49701401015227</v>
      </c>
      <c r="I177" s="24">
        <f>F177*(236.707/Base!$D$132)</f>
        <v>1008.818799715736</v>
      </c>
      <c r="J177" s="8"/>
    </row>
    <row r="178" spans="1:10" x14ac:dyDescent="0.25">
      <c r="A178" s="59" t="s">
        <v>123</v>
      </c>
      <c r="B178" s="60">
        <v>6</v>
      </c>
      <c r="C178" s="60">
        <v>1981</v>
      </c>
      <c r="D178" s="61">
        <v>249</v>
      </c>
      <c r="E178" s="61">
        <v>311</v>
      </c>
      <c r="F178" s="61">
        <v>375</v>
      </c>
      <c r="G178" s="24">
        <f>D178*(236.707/Base!$D$133)</f>
        <v>648.50314101195954</v>
      </c>
      <c r="H178" s="24">
        <f>E178*(236.707/Base!$D$133)</f>
        <v>809.97781869365224</v>
      </c>
      <c r="I178" s="24">
        <f>F178*(236.707/Base!$D$133)</f>
        <v>976.66135694572222</v>
      </c>
      <c r="J178" s="8"/>
    </row>
    <row r="179" spans="1:10" x14ac:dyDescent="0.25">
      <c r="A179" s="59" t="s">
        <v>123</v>
      </c>
      <c r="B179" s="60">
        <v>6</v>
      </c>
      <c r="C179" s="60">
        <v>1982</v>
      </c>
      <c r="D179" s="61">
        <v>247</v>
      </c>
      <c r="E179" s="61">
        <v>313</v>
      </c>
      <c r="F179" s="61">
        <v>379</v>
      </c>
      <c r="G179" s="24">
        <f>D179*(236.707/Base!$D$134)</f>
        <v>605.94530575389956</v>
      </c>
      <c r="H179" s="24">
        <f>E179*(236.707/Base!$D$134)</f>
        <v>767.85781660311966</v>
      </c>
      <c r="I179" s="24">
        <f>F179*(236.707/Base!$D$134)</f>
        <v>929.77032745233976</v>
      </c>
      <c r="J179" s="8"/>
    </row>
    <row r="180" spans="1:10" x14ac:dyDescent="0.25">
      <c r="A180" s="59" t="s">
        <v>123</v>
      </c>
      <c r="B180" s="60">
        <v>6</v>
      </c>
      <c r="C180" s="60">
        <v>1983</v>
      </c>
      <c r="D180" s="61">
        <v>252</v>
      </c>
      <c r="E180" s="61">
        <v>319</v>
      </c>
      <c r="F180" s="61">
        <v>387</v>
      </c>
      <c r="G180" s="24">
        <f>D180*(236.707/Base!$D$135)</f>
        <v>599.00584503778327</v>
      </c>
      <c r="H180" s="24">
        <f>E180*(236.707/Base!$D$135)</f>
        <v>758.26533558354311</v>
      </c>
      <c r="I180" s="24">
        <f>F180*(236.707/Base!$D$135)</f>
        <v>919.90183345088144</v>
      </c>
      <c r="J180" s="8"/>
    </row>
    <row r="181" spans="1:10" x14ac:dyDescent="0.25">
      <c r="A181" s="59" t="s">
        <v>123</v>
      </c>
      <c r="B181" s="60">
        <v>6</v>
      </c>
      <c r="C181" s="60">
        <v>1984</v>
      </c>
      <c r="D181" s="61">
        <v>265</v>
      </c>
      <c r="E181" s="61">
        <v>336</v>
      </c>
      <c r="F181" s="61">
        <v>408</v>
      </c>
      <c r="G181" s="24">
        <f>D181*(236.707/Base!$D$136)</f>
        <v>603.55524199517311</v>
      </c>
      <c r="H181" s="24">
        <f>E181*(236.707/Base!$D$136)</f>
        <v>765.26249551086096</v>
      </c>
      <c r="I181" s="24">
        <f>F181*(236.707/Base!$D$136)</f>
        <v>929.24731597747405</v>
      </c>
      <c r="J181" s="8"/>
    </row>
    <row r="182" spans="1:10" x14ac:dyDescent="0.25">
      <c r="A182" s="59" t="s">
        <v>123</v>
      </c>
      <c r="B182" s="60">
        <v>6</v>
      </c>
      <c r="C182" s="60">
        <v>1985</v>
      </c>
      <c r="D182" s="61">
        <v>272</v>
      </c>
      <c r="E182" s="61">
        <v>346</v>
      </c>
      <c r="F182" s="61">
        <v>420</v>
      </c>
      <c r="G182" s="24">
        <f>D182*(236.707/Base!$D$137)</f>
        <v>598.31878464646456</v>
      </c>
      <c r="H182" s="24">
        <f>E182*(236.707/Base!$D$137)</f>
        <v>761.09668929292911</v>
      </c>
      <c r="I182" s="24">
        <f>F182*(236.707/Base!$D$137)</f>
        <v>923.87459393939378</v>
      </c>
      <c r="J182" s="8"/>
    </row>
    <row r="183" spans="1:10" x14ac:dyDescent="0.25">
      <c r="A183" s="59" t="s">
        <v>123</v>
      </c>
      <c r="B183" s="60">
        <v>6</v>
      </c>
      <c r="C183" s="60">
        <v>1986</v>
      </c>
      <c r="D183" s="61">
        <v>272</v>
      </c>
      <c r="E183" s="61">
        <v>346</v>
      </c>
      <c r="F183" s="61">
        <v>420</v>
      </c>
      <c r="G183" s="24">
        <f>D183*(236.707/Base!$D$138)</f>
        <v>587.36558035087728</v>
      </c>
      <c r="H183" s="24">
        <f>E183*(236.707/Base!$D$138)</f>
        <v>747.16356912280708</v>
      </c>
      <c r="I183" s="24">
        <f>F183*(236.707/Base!$D$138)</f>
        <v>906.96155789473687</v>
      </c>
      <c r="J183" s="8"/>
    </row>
    <row r="184" spans="1:10" x14ac:dyDescent="0.25">
      <c r="A184" s="59" t="s">
        <v>123</v>
      </c>
      <c r="B184" s="60">
        <v>6</v>
      </c>
      <c r="C184" s="60">
        <v>1987</v>
      </c>
      <c r="D184" s="61">
        <v>272</v>
      </c>
      <c r="E184" s="61">
        <v>346</v>
      </c>
      <c r="F184" s="61">
        <v>420</v>
      </c>
      <c r="G184" s="24">
        <f>D184*(236.707/Base!$D$139)</f>
        <v>566.61977618837386</v>
      </c>
      <c r="H184" s="24">
        <f>E184*(236.707/Base!$D$139)</f>
        <v>720.77368588668139</v>
      </c>
      <c r="I184" s="24">
        <f>F184*(236.707/Base!$D$139)</f>
        <v>874.92759558498892</v>
      </c>
      <c r="J184" s="8"/>
    </row>
    <row r="185" spans="1:10" x14ac:dyDescent="0.25">
      <c r="A185" s="59" t="s">
        <v>123</v>
      </c>
      <c r="B185" s="60">
        <v>6</v>
      </c>
      <c r="C185" s="60">
        <v>1988</v>
      </c>
      <c r="D185" s="61">
        <v>280</v>
      </c>
      <c r="E185" s="61">
        <v>356</v>
      </c>
      <c r="F185" s="61">
        <v>432</v>
      </c>
      <c r="G185" s="24">
        <f>D185*(236.707/Base!$D$140)</f>
        <v>560.20099053003537</v>
      </c>
      <c r="H185" s="24">
        <f>E185*(236.707/Base!$D$140)</f>
        <v>712.25554510247355</v>
      </c>
      <c r="I185" s="24">
        <f>F185*(236.707/Base!$D$140)</f>
        <v>864.31009967491173</v>
      </c>
      <c r="J185" s="8"/>
    </row>
    <row r="186" spans="1:10" x14ac:dyDescent="0.25">
      <c r="A186" s="59" t="s">
        <v>123</v>
      </c>
      <c r="B186" s="60">
        <v>6</v>
      </c>
      <c r="C186" s="60">
        <v>1989</v>
      </c>
      <c r="D186" s="61">
        <v>280</v>
      </c>
      <c r="E186" s="61">
        <v>356</v>
      </c>
      <c r="F186" s="61">
        <v>432</v>
      </c>
      <c r="G186" s="24">
        <f>D186*(236.707/Base!$D$141)</f>
        <v>534.51409413351303</v>
      </c>
      <c r="H186" s="24">
        <f>E186*(236.707/Base!$D$141)</f>
        <v>679.59649111260944</v>
      </c>
      <c r="I186" s="24">
        <f>F186*(236.707/Base!$D$141)</f>
        <v>824.67888809170586</v>
      </c>
      <c r="J186" s="8"/>
    </row>
    <row r="187" spans="1:10" x14ac:dyDescent="0.25">
      <c r="A187" s="59" t="s">
        <v>123</v>
      </c>
      <c r="B187" s="60">
        <v>6</v>
      </c>
      <c r="C187" s="60">
        <v>1990</v>
      </c>
      <c r="D187" s="61">
        <v>280</v>
      </c>
      <c r="E187" s="61">
        <v>356</v>
      </c>
      <c r="F187" s="61">
        <v>432</v>
      </c>
      <c r="G187" s="24">
        <f>D187*(236.707/Base!$D$142)</f>
        <v>507.15572719129869</v>
      </c>
      <c r="H187" s="24">
        <f>E187*(236.707/Base!$D$142)</f>
        <v>644.81228171465125</v>
      </c>
      <c r="I187" s="24">
        <f>F187*(236.707/Base!$D$142)</f>
        <v>782.46883623800375</v>
      </c>
      <c r="J187" s="8"/>
    </row>
    <row r="188" spans="1:10" x14ac:dyDescent="0.25">
      <c r="A188" s="59" t="s">
        <v>123</v>
      </c>
      <c r="B188" s="60">
        <v>6</v>
      </c>
      <c r="C188" s="60">
        <v>1991</v>
      </c>
      <c r="D188" s="61">
        <v>280</v>
      </c>
      <c r="E188" s="61">
        <v>356</v>
      </c>
      <c r="F188" s="61">
        <v>432</v>
      </c>
      <c r="G188" s="24">
        <f>D188*(236.707/Base!$D$143)</f>
        <v>486.60798133824426</v>
      </c>
      <c r="H188" s="24">
        <f>E188*(236.707/Base!$D$143)</f>
        <v>618.68729055862491</v>
      </c>
      <c r="I188" s="24">
        <f>F188*(236.707/Base!$D$143)</f>
        <v>750.76659977900545</v>
      </c>
      <c r="J188" s="8"/>
    </row>
    <row r="189" spans="1:10" x14ac:dyDescent="0.25">
      <c r="A189" s="59" t="s">
        <v>123</v>
      </c>
      <c r="B189" s="60">
        <v>6</v>
      </c>
      <c r="C189" s="60">
        <v>1992</v>
      </c>
      <c r="D189" s="61">
        <v>280</v>
      </c>
      <c r="E189" s="61">
        <v>356</v>
      </c>
      <c r="F189" s="61">
        <v>432</v>
      </c>
      <c r="G189" s="24">
        <f>D189*(236.707/Base!$D$144)</f>
        <v>472.38779086435409</v>
      </c>
      <c r="H189" s="24">
        <f>E189*(236.707/Base!$D$144)</f>
        <v>600.60733409896443</v>
      </c>
      <c r="I189" s="24">
        <f>F189*(236.707/Base!$D$144)</f>
        <v>728.82687733357488</v>
      </c>
      <c r="J189" s="8"/>
    </row>
    <row r="190" spans="1:10" x14ac:dyDescent="0.25">
      <c r="A190" s="59" t="s">
        <v>123</v>
      </c>
      <c r="B190" s="60">
        <v>6</v>
      </c>
      <c r="C190" s="60">
        <v>1993</v>
      </c>
      <c r="D190" s="61">
        <v>280</v>
      </c>
      <c r="E190" s="61">
        <v>356</v>
      </c>
      <c r="F190" s="61">
        <v>432</v>
      </c>
      <c r="G190" s="24">
        <f>D190*(236.707/Base!$D$145)</f>
        <v>458.65748829251817</v>
      </c>
      <c r="H190" s="24">
        <f>E190*(236.707/Base!$D$145)</f>
        <v>583.15023511477307</v>
      </c>
      <c r="I190" s="24">
        <f>F190*(236.707/Base!$D$145)</f>
        <v>707.64298193702803</v>
      </c>
      <c r="J190" s="8"/>
    </row>
    <row r="191" spans="1:10" x14ac:dyDescent="0.25">
      <c r="A191" s="59" t="s">
        <v>123</v>
      </c>
      <c r="B191" s="60">
        <v>6</v>
      </c>
      <c r="C191" s="60">
        <v>1994</v>
      </c>
      <c r="D191" s="61">
        <v>280</v>
      </c>
      <c r="E191" s="61">
        <v>356</v>
      </c>
      <c r="F191" s="61">
        <v>432</v>
      </c>
      <c r="G191" s="24">
        <f>D191*(236.707/Base!$D$146)</f>
        <v>447.20652535943913</v>
      </c>
      <c r="H191" s="24">
        <f>E191*(236.707/Base!$D$146)</f>
        <v>568.59115367128686</v>
      </c>
      <c r="I191" s="24">
        <f>F191*(236.707/Base!$D$146)</f>
        <v>689.97578198313465</v>
      </c>
      <c r="J191" s="8"/>
    </row>
    <row r="192" spans="1:10" x14ac:dyDescent="0.25">
      <c r="A192" s="59" t="s">
        <v>123</v>
      </c>
      <c r="B192" s="60">
        <v>6</v>
      </c>
      <c r="C192" s="60">
        <v>1995</v>
      </c>
      <c r="D192" s="61">
        <v>280</v>
      </c>
      <c r="E192" s="61">
        <v>356</v>
      </c>
      <c r="F192" s="61">
        <v>432</v>
      </c>
      <c r="G192" s="24">
        <f>D192*(236.707/Base!$D$147)</f>
        <v>434.8819360778798</v>
      </c>
      <c r="H192" s="24">
        <f>E192*(236.707/Base!$D$147)</f>
        <v>552.92131872759001</v>
      </c>
      <c r="I192" s="24">
        <f>F192*(236.707/Base!$D$147)</f>
        <v>670.96070137730021</v>
      </c>
      <c r="J192" s="8"/>
    </row>
    <row r="193" spans="1:10" x14ac:dyDescent="0.25">
      <c r="A193" s="59" t="s">
        <v>123</v>
      </c>
      <c r="B193" s="60">
        <v>6</v>
      </c>
      <c r="C193" s="60">
        <v>1996</v>
      </c>
      <c r="D193" s="61">
        <v>280</v>
      </c>
      <c r="E193" s="61">
        <v>356</v>
      </c>
      <c r="F193" s="61">
        <v>432</v>
      </c>
      <c r="G193" s="24">
        <f>D193*(236.707/Base!$D$148)</f>
        <v>422.42166985340981</v>
      </c>
      <c r="H193" s="24">
        <f>E193*(236.707/Base!$D$148)</f>
        <v>537.07898024219253</v>
      </c>
      <c r="I193" s="24">
        <f>F193*(236.707/Base!$D$148)</f>
        <v>651.73629063097519</v>
      </c>
      <c r="J193" s="8"/>
    </row>
    <row r="194" spans="1:10" x14ac:dyDescent="0.25">
      <c r="A194" s="59" t="s">
        <v>123</v>
      </c>
      <c r="B194" s="60">
        <v>6</v>
      </c>
      <c r="C194" s="60">
        <v>1997</v>
      </c>
      <c r="D194" s="61">
        <v>280</v>
      </c>
      <c r="E194" s="61">
        <v>356</v>
      </c>
      <c r="F194" s="61">
        <v>432</v>
      </c>
      <c r="G194" s="24">
        <f>D194*(236.707/Base!$D$149)</f>
        <v>412.94679127725857</v>
      </c>
      <c r="H194" s="24">
        <f>E194*(236.707/Base!$D$149)</f>
        <v>525.03234890965734</v>
      </c>
      <c r="I194" s="24">
        <f>F194*(236.707/Base!$D$149)</f>
        <v>637.11790654205606</v>
      </c>
      <c r="J194" s="8"/>
    </row>
    <row r="195" spans="1:10" x14ac:dyDescent="0.25">
      <c r="A195" s="59" t="s">
        <v>123</v>
      </c>
      <c r="B195" s="60">
        <v>6</v>
      </c>
      <c r="C195" s="60">
        <v>1998</v>
      </c>
      <c r="D195" s="61">
        <v>280</v>
      </c>
      <c r="E195" s="61">
        <v>356</v>
      </c>
      <c r="F195" s="61">
        <v>432</v>
      </c>
      <c r="G195" s="24">
        <f>D195*(236.707/Base!$D$150)</f>
        <v>406.6132515337423</v>
      </c>
      <c r="H195" s="24">
        <f>E195*(236.707/Base!$D$150)</f>
        <v>516.9797055214724</v>
      </c>
      <c r="I195" s="24">
        <f>F195*(236.707/Base!$D$150)</f>
        <v>627.34615950920238</v>
      </c>
      <c r="J195" s="8"/>
    </row>
    <row r="196" spans="1:10" x14ac:dyDescent="0.25">
      <c r="A196" s="59" t="s">
        <v>123</v>
      </c>
      <c r="B196" s="60">
        <v>6</v>
      </c>
      <c r="C196" s="60">
        <v>1999</v>
      </c>
      <c r="D196" s="61">
        <v>280</v>
      </c>
      <c r="E196" s="61">
        <v>356</v>
      </c>
      <c r="F196" s="61">
        <v>432</v>
      </c>
      <c r="G196" s="24">
        <f>D196*(236.707/Base!$D$151)</f>
        <v>397.82689075630253</v>
      </c>
      <c r="H196" s="24">
        <f>E196*(236.707/Base!$D$151)</f>
        <v>505.8084753901561</v>
      </c>
      <c r="I196" s="24">
        <f>F196*(236.707/Base!$D$151)</f>
        <v>613.79006002400968</v>
      </c>
      <c r="J196" s="8"/>
    </row>
    <row r="197" spans="1:10" x14ac:dyDescent="0.25">
      <c r="A197" s="59" t="s">
        <v>123</v>
      </c>
      <c r="B197" s="60">
        <v>6</v>
      </c>
      <c r="C197" s="60">
        <v>2000</v>
      </c>
      <c r="D197" s="61">
        <v>281</v>
      </c>
      <c r="E197" s="61">
        <v>356</v>
      </c>
      <c r="F197" s="61">
        <v>432</v>
      </c>
      <c r="G197" s="24">
        <f>D197*(236.707/Base!$D$152)</f>
        <v>386.26403600464579</v>
      </c>
      <c r="H197" s="24">
        <f>E197*(236.707/Base!$D$152)</f>
        <v>489.35941927990712</v>
      </c>
      <c r="I197" s="24">
        <f>F197*(236.707/Base!$D$152)</f>
        <v>593.8294076655053</v>
      </c>
      <c r="J197" s="8"/>
    </row>
    <row r="198" spans="1:10" x14ac:dyDescent="0.25">
      <c r="A198" s="59" t="s">
        <v>123</v>
      </c>
      <c r="B198" s="60">
        <v>6</v>
      </c>
      <c r="C198" s="60">
        <v>2001</v>
      </c>
      <c r="D198" s="61">
        <v>281</v>
      </c>
      <c r="E198" s="61">
        <v>356</v>
      </c>
      <c r="F198" s="61">
        <v>432</v>
      </c>
      <c r="G198" s="24">
        <f>D198*(236.707/Base!$D$153)</f>
        <v>375.57688876341047</v>
      </c>
      <c r="H198" s="24">
        <f>E198*(236.707/Base!$D$153)</f>
        <v>475.81983060417843</v>
      </c>
      <c r="I198" s="24">
        <f>F198*(236.707/Base!$D$153)</f>
        <v>577.39934500282322</v>
      </c>
      <c r="J198" s="8"/>
    </row>
    <row r="199" spans="1:10" x14ac:dyDescent="0.25">
      <c r="A199" s="59" t="s">
        <v>123</v>
      </c>
      <c r="B199" s="60">
        <v>6</v>
      </c>
      <c r="C199" s="60">
        <v>2002</v>
      </c>
      <c r="D199" s="61">
        <v>281</v>
      </c>
      <c r="E199" s="61">
        <v>356</v>
      </c>
      <c r="F199" s="61">
        <v>432</v>
      </c>
      <c r="G199" s="24">
        <f>D199*(236.707/Base!$D$154)</f>
        <v>369.7313340744858</v>
      </c>
      <c r="H199" s="24">
        <f>E199*(236.707/Base!$D$154)</f>
        <v>468.41407448582544</v>
      </c>
      <c r="I199" s="24">
        <f>F199*(236.707/Base!$D$154)</f>
        <v>568.41258476931625</v>
      </c>
      <c r="J199" s="8"/>
    </row>
    <row r="200" spans="1:10" x14ac:dyDescent="0.25">
      <c r="A200" s="59" t="s">
        <v>123</v>
      </c>
      <c r="B200" s="60">
        <v>6</v>
      </c>
      <c r="C200" s="60">
        <v>2003</v>
      </c>
      <c r="D200" s="61">
        <v>280</v>
      </c>
      <c r="E200" s="61">
        <v>356</v>
      </c>
      <c r="F200" s="61">
        <v>432</v>
      </c>
      <c r="G200" s="24">
        <f>D200*(236.707/Base!$D$155)</f>
        <v>360.20630434782612</v>
      </c>
      <c r="H200" s="24">
        <f>E200*(236.707/Base!$D$155)</f>
        <v>457.97658695652177</v>
      </c>
      <c r="I200" s="24">
        <f>F200*(236.707/Base!$D$155)</f>
        <v>555.74686956521737</v>
      </c>
      <c r="J200" s="8"/>
    </row>
    <row r="201" spans="1:10" x14ac:dyDescent="0.25">
      <c r="A201" s="59" t="s">
        <v>123</v>
      </c>
      <c r="B201" s="60">
        <v>6</v>
      </c>
      <c r="C201" s="60">
        <v>2004</v>
      </c>
      <c r="D201" s="61">
        <v>280</v>
      </c>
      <c r="E201" s="61">
        <v>356</v>
      </c>
      <c r="F201" s="61">
        <v>432</v>
      </c>
      <c r="G201" s="24">
        <f>D201*(236.707/Base!$D$156)</f>
        <v>350.8626786659608</v>
      </c>
      <c r="H201" s="24">
        <f>E201*(236.707/Base!$D$156)</f>
        <v>446.09683430386445</v>
      </c>
      <c r="I201" s="24">
        <f>F201*(236.707/Base!$D$156)</f>
        <v>541.33098994176817</v>
      </c>
      <c r="J201" s="8"/>
    </row>
    <row r="202" spans="1:10" x14ac:dyDescent="0.25">
      <c r="A202" s="59" t="s">
        <v>123</v>
      </c>
      <c r="B202" s="60">
        <v>6</v>
      </c>
      <c r="C202" s="60">
        <v>2005</v>
      </c>
      <c r="D202" s="61">
        <v>280</v>
      </c>
      <c r="E202" s="61">
        <v>356</v>
      </c>
      <c r="F202" s="61">
        <v>432</v>
      </c>
      <c r="G202" s="24">
        <f>D202*(236.707/Base!$D$157)</f>
        <v>339.36487455197124</v>
      </c>
      <c r="H202" s="24">
        <f>E202*(236.707/Base!$D$157)</f>
        <v>431.47819764464919</v>
      </c>
      <c r="I202" s="24">
        <f>F202*(236.707/Base!$D$157)</f>
        <v>523.59152073732707</v>
      </c>
      <c r="J202" s="8"/>
    </row>
    <row r="203" spans="1:10" x14ac:dyDescent="0.25">
      <c r="A203" s="59" t="s">
        <v>123</v>
      </c>
      <c r="B203" s="60">
        <v>6</v>
      </c>
      <c r="C203" s="60">
        <v>2006</v>
      </c>
      <c r="D203" s="61">
        <v>280</v>
      </c>
      <c r="E203" s="61">
        <v>356</v>
      </c>
      <c r="F203" s="61">
        <v>432</v>
      </c>
      <c r="G203" s="24">
        <f>D203*(236.707/Base!$D$158)</f>
        <v>328.75972222222225</v>
      </c>
      <c r="H203" s="24">
        <f>E203*(236.707/Base!$D$158)</f>
        <v>417.99450396825398</v>
      </c>
      <c r="I203" s="24">
        <f>F203*(236.707/Base!$D$158)</f>
        <v>507.22928571428577</v>
      </c>
      <c r="J203" s="8"/>
    </row>
    <row r="204" spans="1:10" x14ac:dyDescent="0.25">
      <c r="A204" s="59" t="s">
        <v>123</v>
      </c>
      <c r="B204" s="60">
        <v>6</v>
      </c>
      <c r="C204" s="60">
        <v>2007</v>
      </c>
      <c r="D204" s="61">
        <v>280</v>
      </c>
      <c r="E204" s="61">
        <v>356</v>
      </c>
      <c r="F204" s="61">
        <v>432</v>
      </c>
      <c r="G204" s="24">
        <f>D204*(236.707/Base!$D$159)</f>
        <v>319.65525556809519</v>
      </c>
      <c r="H204" s="24">
        <f>E204*(236.707/Base!$D$159)</f>
        <v>406.41882493657818</v>
      </c>
      <c r="I204" s="24">
        <f>F204*(236.707/Base!$D$159)</f>
        <v>493.18239430506117</v>
      </c>
      <c r="J204" s="8"/>
    </row>
    <row r="205" spans="1:10" x14ac:dyDescent="0.25">
      <c r="A205" s="59" t="s">
        <v>123</v>
      </c>
      <c r="B205" s="60">
        <v>6</v>
      </c>
      <c r="C205" s="60">
        <v>2008</v>
      </c>
      <c r="D205" s="61">
        <v>280</v>
      </c>
      <c r="E205" s="61">
        <v>356</v>
      </c>
      <c r="F205" s="61">
        <v>432</v>
      </c>
      <c r="G205" s="24">
        <f>D205*(236.707/Base!$D$160)</f>
        <v>307.83574776013342</v>
      </c>
      <c r="H205" s="24">
        <f>E205*(236.707/Base!$D$160)</f>
        <v>391.39116500931249</v>
      </c>
      <c r="I205" s="24">
        <f>F205*(236.707/Base!$D$160)</f>
        <v>474.94658225849156</v>
      </c>
      <c r="J205" s="8"/>
    </row>
    <row r="206" spans="1:10" x14ac:dyDescent="0.25">
      <c r="A206" s="59" t="s">
        <v>123</v>
      </c>
      <c r="B206" s="60">
        <v>6</v>
      </c>
      <c r="C206" s="60">
        <v>2009</v>
      </c>
      <c r="D206" s="61">
        <v>364</v>
      </c>
      <c r="E206" s="61">
        <v>462</v>
      </c>
      <c r="F206" s="61">
        <v>561</v>
      </c>
      <c r="G206" s="24">
        <f>D206*(236.707/Base!$D$161)</f>
        <v>401.61532975663869</v>
      </c>
      <c r="H206" s="24">
        <f>E206*(236.707/Base!$D$161)</f>
        <v>509.74253392188757</v>
      </c>
      <c r="I206" s="24">
        <f>F206*(236.707/Base!$D$161)</f>
        <v>618.97307690514924</v>
      </c>
      <c r="J206" s="8"/>
    </row>
    <row r="207" spans="1:10" x14ac:dyDescent="0.25">
      <c r="A207" s="59" t="s">
        <v>123</v>
      </c>
      <c r="B207" s="60">
        <v>6</v>
      </c>
      <c r="C207" s="60">
        <v>2010</v>
      </c>
      <c r="D207" s="61">
        <v>364</v>
      </c>
      <c r="E207" s="61">
        <v>462</v>
      </c>
      <c r="F207" s="61">
        <v>561</v>
      </c>
      <c r="G207" s="24">
        <f>D207*(236.707/Base!$D$162)</f>
        <v>395.13403896246831</v>
      </c>
      <c r="H207" s="24">
        <f>E207*(236.707/Base!$D$162)</f>
        <v>501.5162802215944</v>
      </c>
      <c r="I207" s="24">
        <f>F207*(236.707/Base!$D$162)</f>
        <v>608.98405455479315</v>
      </c>
      <c r="J207" s="8"/>
    </row>
    <row r="208" spans="1:10" x14ac:dyDescent="0.25">
      <c r="A208" s="59" t="s">
        <v>123</v>
      </c>
      <c r="B208" s="60">
        <v>6</v>
      </c>
      <c r="C208" s="60">
        <v>2011</v>
      </c>
      <c r="D208" s="61">
        <v>364</v>
      </c>
      <c r="E208" s="61">
        <v>462</v>
      </c>
      <c r="F208" s="61">
        <v>561</v>
      </c>
      <c r="G208" s="24">
        <f>D208*(236.707/Base!$D$163)</f>
        <v>383.04317170432876</v>
      </c>
      <c r="H208" s="24">
        <f>E208*(236.707/Base!$D$163)</f>
        <v>486.17017947087879</v>
      </c>
      <c r="I208" s="24">
        <f>F208*(236.707/Base!$D$163)</f>
        <v>590.34950364321003</v>
      </c>
      <c r="J208" s="8"/>
    </row>
    <row r="209" spans="1:10" x14ac:dyDescent="0.25">
      <c r="A209" s="59" t="s">
        <v>123</v>
      </c>
      <c r="B209" s="60">
        <v>6</v>
      </c>
      <c r="C209" s="60">
        <v>2012</v>
      </c>
      <c r="D209" s="61">
        <v>364</v>
      </c>
      <c r="E209" s="61">
        <v>462</v>
      </c>
      <c r="F209" s="61">
        <v>561</v>
      </c>
      <c r="G209" s="24">
        <f>D209*(236.707/Base!$D$164)</f>
        <v>375.27700201224775</v>
      </c>
      <c r="H209" s="24">
        <f>E209*(236.707/Base!$D$164)</f>
        <v>476.31311793862216</v>
      </c>
      <c r="I209" s="24">
        <f>F209*(236.707/Base!$D$164)</f>
        <v>578.38021463975542</v>
      </c>
      <c r="J209" s="8"/>
    </row>
    <row r="210" spans="1:10" x14ac:dyDescent="0.25">
      <c r="A210" s="59" t="s">
        <v>123</v>
      </c>
      <c r="B210" s="60">
        <v>6</v>
      </c>
      <c r="C210" s="60">
        <v>2013</v>
      </c>
      <c r="D210" s="61">
        <v>364</v>
      </c>
      <c r="E210" s="61">
        <v>462</v>
      </c>
      <c r="F210" s="61">
        <v>561</v>
      </c>
      <c r="G210" s="24">
        <f>D210*(236.707/Base!$D$165)</f>
        <v>369.85945045652198</v>
      </c>
      <c r="H210" s="24">
        <f>E210*(236.707/Base!$D$165)</f>
        <v>469.43699481020099</v>
      </c>
      <c r="I210" s="24">
        <f>F210*(236.707/Base!$D$165)</f>
        <v>570.03063655524409</v>
      </c>
      <c r="J210" s="8"/>
    </row>
    <row r="211" spans="1:10" x14ac:dyDescent="0.25">
      <c r="A211" s="59" t="s">
        <v>123</v>
      </c>
      <c r="B211" s="60">
        <v>6</v>
      </c>
      <c r="C211" s="60">
        <v>2014</v>
      </c>
      <c r="D211" s="61">
        <v>364</v>
      </c>
      <c r="E211" s="61">
        <v>462</v>
      </c>
      <c r="F211" s="61">
        <v>561</v>
      </c>
      <c r="G211" s="24">
        <f>D211*(236.707/Base!$D$166)</f>
        <v>368.34311462234308</v>
      </c>
      <c r="H211" s="24">
        <f>E211*(236.707/Base!$D$166)</f>
        <v>467.51241471297391</v>
      </c>
      <c r="I211" s="24">
        <f>F211*(236.707/Base!$D$166)</f>
        <v>567.69364643718268</v>
      </c>
      <c r="J211" s="8"/>
    </row>
    <row r="212" spans="1:10" x14ac:dyDescent="0.25">
      <c r="A212" s="59" t="s">
        <v>124</v>
      </c>
      <c r="B212" s="60">
        <v>7</v>
      </c>
      <c r="C212" s="60">
        <v>1980</v>
      </c>
      <c r="D212" s="61">
        <v>383</v>
      </c>
      <c r="E212" s="61">
        <v>475</v>
      </c>
      <c r="F212" s="61">
        <v>553</v>
      </c>
      <c r="G212" s="24">
        <f>D212*(236.707/Base!$D$132)</f>
        <v>1100.7908840203045</v>
      </c>
      <c r="H212" s="24">
        <f>E212*(236.707/Base!$D$132)</f>
        <v>1365.210626395939</v>
      </c>
      <c r="I212" s="24">
        <f>F212*(236.707/Base!$D$132)</f>
        <v>1589.3925818883249</v>
      </c>
      <c r="J212" s="8"/>
    </row>
    <row r="213" spans="1:10" x14ac:dyDescent="0.25">
      <c r="A213" s="59" t="s">
        <v>124</v>
      </c>
      <c r="B213" s="60">
        <v>7</v>
      </c>
      <c r="C213" s="60">
        <v>1981</v>
      </c>
      <c r="D213" s="61">
        <v>331</v>
      </c>
      <c r="E213" s="61">
        <v>406</v>
      </c>
      <c r="F213" s="61">
        <v>477</v>
      </c>
      <c r="G213" s="24">
        <f>D213*(236.707/Base!$D$133)</f>
        <v>862.06642439742416</v>
      </c>
      <c r="H213" s="24">
        <f>E213*(236.707/Base!$D$133)</f>
        <v>1057.3986957865686</v>
      </c>
      <c r="I213" s="24">
        <f>F213*(236.707/Base!$D$133)</f>
        <v>1242.3132460349586</v>
      </c>
      <c r="J213" s="8"/>
    </row>
    <row r="214" spans="1:10" x14ac:dyDescent="0.25">
      <c r="A214" s="59" t="s">
        <v>124</v>
      </c>
      <c r="B214" s="60">
        <v>7</v>
      </c>
      <c r="C214" s="60">
        <v>1982</v>
      </c>
      <c r="D214" s="61">
        <v>402</v>
      </c>
      <c r="E214" s="61">
        <v>498</v>
      </c>
      <c r="F214" s="61">
        <v>581</v>
      </c>
      <c r="G214" s="24">
        <f>D214*(236.707/Base!$D$134)</f>
        <v>986.19438426343163</v>
      </c>
      <c r="H214" s="24">
        <f>E214*(236.707/Base!$D$134)</f>
        <v>1221.7034909532063</v>
      </c>
      <c r="I214" s="24">
        <f>F214*(236.707/Base!$D$134)</f>
        <v>1425.3207394454073</v>
      </c>
      <c r="J214" s="8"/>
    </row>
    <row r="215" spans="1:10" x14ac:dyDescent="0.25">
      <c r="A215" s="59" t="s">
        <v>124</v>
      </c>
      <c r="B215" s="60">
        <v>7</v>
      </c>
      <c r="C215" s="60">
        <v>1983</v>
      </c>
      <c r="D215" s="61">
        <v>414</v>
      </c>
      <c r="E215" s="61">
        <v>513</v>
      </c>
      <c r="F215" s="61">
        <v>599</v>
      </c>
      <c r="G215" s="24">
        <f>D215*(236.707/Base!$D$135)</f>
        <v>984.08103113350103</v>
      </c>
      <c r="H215" s="24">
        <f>E215*(236.707/Base!$D$135)</f>
        <v>1219.4047559697731</v>
      </c>
      <c r="I215" s="24">
        <f>F215*(236.707/Base!$D$135)</f>
        <v>1423.8273856255246</v>
      </c>
      <c r="J215" s="8"/>
    </row>
    <row r="216" spans="1:10" x14ac:dyDescent="0.25">
      <c r="A216" s="59" t="s">
        <v>124</v>
      </c>
      <c r="B216" s="60">
        <v>7</v>
      </c>
      <c r="C216" s="60">
        <v>1984</v>
      </c>
      <c r="D216" s="61">
        <v>427</v>
      </c>
      <c r="E216" s="61">
        <v>529</v>
      </c>
      <c r="F216" s="61">
        <v>617</v>
      </c>
      <c r="G216" s="24">
        <f>D216*(236.707/Base!$D$136)</f>
        <v>972.52108804505247</v>
      </c>
      <c r="H216" s="24">
        <f>E216*(236.707/Base!$D$136)</f>
        <v>1204.8329170394211</v>
      </c>
      <c r="I216" s="24">
        <f>F216*(236.707/Base!$D$136)</f>
        <v>1405.2588087208369</v>
      </c>
      <c r="J216" s="8"/>
    </row>
    <row r="217" spans="1:10" x14ac:dyDescent="0.25">
      <c r="A217" s="59" t="s">
        <v>124</v>
      </c>
      <c r="B217" s="60">
        <v>7</v>
      </c>
      <c r="C217" s="60">
        <v>1985</v>
      </c>
      <c r="D217" s="61">
        <v>440</v>
      </c>
      <c r="E217" s="61">
        <v>546</v>
      </c>
      <c r="F217" s="61">
        <v>636</v>
      </c>
      <c r="G217" s="24">
        <f>D217*(236.707/Base!$D$137)</f>
        <v>967.86862222222203</v>
      </c>
      <c r="H217" s="24">
        <f>E217*(236.707/Base!$D$137)</f>
        <v>1201.0369721212119</v>
      </c>
      <c r="I217" s="24">
        <f>F217*(236.707/Base!$D$137)</f>
        <v>1399.0100993939391</v>
      </c>
      <c r="J217" s="8"/>
    </row>
    <row r="218" spans="1:10" x14ac:dyDescent="0.25">
      <c r="A218" s="59" t="s">
        <v>124</v>
      </c>
      <c r="B218" s="60">
        <v>7</v>
      </c>
      <c r="C218" s="60">
        <v>1986</v>
      </c>
      <c r="D218" s="61">
        <v>459</v>
      </c>
      <c r="E218" s="61">
        <v>569</v>
      </c>
      <c r="F218" s="61">
        <v>664</v>
      </c>
      <c r="G218" s="24">
        <f>D218*(236.707/Base!$D$138)</f>
        <v>991.1794168421053</v>
      </c>
      <c r="H218" s="24">
        <f>E218*(236.707/Base!$D$138)</f>
        <v>1228.7169677192983</v>
      </c>
      <c r="I218" s="24">
        <f>F218*(236.707/Base!$D$138)</f>
        <v>1433.863034385965</v>
      </c>
      <c r="J218" s="8"/>
    </row>
    <row r="219" spans="1:10" x14ac:dyDescent="0.25">
      <c r="A219" s="59" t="s">
        <v>124</v>
      </c>
      <c r="B219" s="60">
        <v>7</v>
      </c>
      <c r="C219" s="60">
        <v>1987</v>
      </c>
      <c r="D219" s="61">
        <v>476</v>
      </c>
      <c r="E219" s="61">
        <v>590</v>
      </c>
      <c r="F219" s="61">
        <v>688</v>
      </c>
      <c r="G219" s="24">
        <f>D219*(236.707/Base!$D$139)</f>
        <v>991.5846083296542</v>
      </c>
      <c r="H219" s="24">
        <f>E219*(236.707/Base!$D$139)</f>
        <v>1229.0649557027225</v>
      </c>
      <c r="I219" s="24">
        <f>F219*(236.707/Base!$D$139)</f>
        <v>1433.2147280058866</v>
      </c>
      <c r="J219" s="8"/>
    </row>
    <row r="220" spans="1:10" x14ac:dyDescent="0.25">
      <c r="A220" s="59" t="s">
        <v>124</v>
      </c>
      <c r="B220" s="60">
        <v>7</v>
      </c>
      <c r="C220" s="60">
        <v>1988</v>
      </c>
      <c r="D220" s="61">
        <v>485</v>
      </c>
      <c r="E220" s="61">
        <v>601</v>
      </c>
      <c r="F220" s="61">
        <v>701</v>
      </c>
      <c r="G220" s="24">
        <f>D220*(236.707/Base!$D$140)</f>
        <v>970.34814431095413</v>
      </c>
      <c r="H220" s="24">
        <f>E220*(236.707/Base!$D$140)</f>
        <v>1202.4314118162545</v>
      </c>
      <c r="I220" s="24">
        <f>F220*(236.707/Base!$D$140)</f>
        <v>1402.5031941484099</v>
      </c>
      <c r="J220" s="8"/>
    </row>
    <row r="221" spans="1:10" x14ac:dyDescent="0.25">
      <c r="A221" s="59" t="s">
        <v>124</v>
      </c>
      <c r="B221" s="60">
        <v>7</v>
      </c>
      <c r="C221" s="60">
        <v>1989</v>
      </c>
      <c r="D221" s="61">
        <v>503</v>
      </c>
      <c r="E221" s="61">
        <v>623</v>
      </c>
      <c r="F221" s="61">
        <v>727</v>
      </c>
      <c r="G221" s="24">
        <f>D221*(236.707/Base!$D$141)</f>
        <v>960.21639053270383</v>
      </c>
      <c r="H221" s="24">
        <f>E221*(236.707/Base!$D$141)</f>
        <v>1189.2938594470666</v>
      </c>
      <c r="I221" s="24">
        <f>F221*(236.707/Base!$D$141)</f>
        <v>1387.8276658395143</v>
      </c>
      <c r="J221" s="8"/>
    </row>
    <row r="222" spans="1:10" x14ac:dyDescent="0.25">
      <c r="A222" s="59" t="s">
        <v>124</v>
      </c>
      <c r="B222" s="60">
        <v>7</v>
      </c>
      <c r="C222" s="60">
        <v>1990</v>
      </c>
      <c r="D222" s="61">
        <v>524</v>
      </c>
      <c r="E222" s="61">
        <v>649</v>
      </c>
      <c r="F222" s="61">
        <v>756</v>
      </c>
      <c r="G222" s="24">
        <f>D222*(236.707/Base!$D$142)</f>
        <v>949.10571802943048</v>
      </c>
      <c r="H222" s="24">
        <f>E222*(236.707/Base!$D$142)</f>
        <v>1175.5145248112603</v>
      </c>
      <c r="I222" s="24">
        <f>F222*(236.707/Base!$D$142)</f>
        <v>1369.3204634165065</v>
      </c>
      <c r="J222" s="8"/>
    </row>
    <row r="223" spans="1:10" x14ac:dyDescent="0.25">
      <c r="A223" s="59" t="s">
        <v>124</v>
      </c>
      <c r="B223" s="60">
        <v>7</v>
      </c>
      <c r="C223" s="60">
        <v>1991</v>
      </c>
      <c r="D223" s="61">
        <v>549</v>
      </c>
      <c r="E223" s="61">
        <v>680</v>
      </c>
      <c r="F223" s="61">
        <v>792</v>
      </c>
      <c r="G223" s="24">
        <f>D223*(236.707/Base!$D$143)</f>
        <v>954.09922055248614</v>
      </c>
      <c r="H223" s="24">
        <f>E223*(236.707/Base!$D$143)</f>
        <v>1181.762240392879</v>
      </c>
      <c r="I223" s="24">
        <f>F223*(236.707/Base!$D$143)</f>
        <v>1376.4054329281767</v>
      </c>
      <c r="J223" s="8"/>
    </row>
    <row r="224" spans="1:10" x14ac:dyDescent="0.25">
      <c r="A224" s="59" t="s">
        <v>124</v>
      </c>
      <c r="B224" s="60">
        <v>7</v>
      </c>
      <c r="C224" s="60">
        <v>1992</v>
      </c>
      <c r="D224" s="61">
        <v>549</v>
      </c>
      <c r="E224" s="61">
        <v>680</v>
      </c>
      <c r="F224" s="61">
        <v>792</v>
      </c>
      <c r="G224" s="24">
        <f>D224*(236.707/Base!$D$144)</f>
        <v>926.21748994475138</v>
      </c>
      <c r="H224" s="24">
        <f>E224*(236.707/Base!$D$144)</f>
        <v>1147.2274920991456</v>
      </c>
      <c r="I224" s="24">
        <f>F224*(236.707/Base!$D$144)</f>
        <v>1336.1826084448871</v>
      </c>
      <c r="J224" s="8"/>
    </row>
    <row r="225" spans="1:10" x14ac:dyDescent="0.25">
      <c r="A225" s="59" t="s">
        <v>124</v>
      </c>
      <c r="B225" s="60">
        <v>7</v>
      </c>
      <c r="C225" s="60">
        <v>1993</v>
      </c>
      <c r="D225" s="61">
        <v>549</v>
      </c>
      <c r="E225" s="61">
        <v>680</v>
      </c>
      <c r="F225" s="61">
        <v>792</v>
      </c>
      <c r="G225" s="24">
        <f>D225*(236.707/Base!$D$145)</f>
        <v>899.29628954497309</v>
      </c>
      <c r="H225" s="24">
        <f>E225*(236.707/Base!$D$145)</f>
        <v>1113.8824715675441</v>
      </c>
      <c r="I225" s="24">
        <f>F225*(236.707/Base!$D$145)</f>
        <v>1297.3454668845513</v>
      </c>
      <c r="J225" s="8"/>
    </row>
    <row r="226" spans="1:10" x14ac:dyDescent="0.25">
      <c r="A226" s="59" t="s">
        <v>124</v>
      </c>
      <c r="B226" s="60">
        <v>7</v>
      </c>
      <c r="C226" s="60">
        <v>1994</v>
      </c>
      <c r="D226" s="61">
        <v>549</v>
      </c>
      <c r="E226" s="61">
        <v>680</v>
      </c>
      <c r="F226" s="61">
        <v>792</v>
      </c>
      <c r="G226" s="24">
        <f>D226*(236.707/Base!$D$146)</f>
        <v>876.84422293690034</v>
      </c>
      <c r="H226" s="24">
        <f>E226*(236.707/Base!$D$146)</f>
        <v>1086.0729901586378</v>
      </c>
      <c r="I226" s="24">
        <f>F226*(236.707/Base!$D$146)</f>
        <v>1264.9556003024136</v>
      </c>
      <c r="J226" s="8"/>
    </row>
    <row r="227" spans="1:10" x14ac:dyDescent="0.25">
      <c r="A227" s="59" t="s">
        <v>124</v>
      </c>
      <c r="B227" s="60">
        <v>7</v>
      </c>
      <c r="C227" s="60">
        <v>1995</v>
      </c>
      <c r="D227" s="61">
        <v>443</v>
      </c>
      <c r="E227" s="61">
        <v>543</v>
      </c>
      <c r="F227" s="61">
        <v>639</v>
      </c>
      <c r="G227" s="24">
        <f>D227*(236.707/Base!$D$147)</f>
        <v>688.04534886607405</v>
      </c>
      <c r="H227" s="24">
        <f>E227*(236.707/Base!$D$147)</f>
        <v>843.36032603674551</v>
      </c>
      <c r="I227" s="24">
        <f>F227*(236.707/Base!$D$147)</f>
        <v>992.46270412058993</v>
      </c>
      <c r="J227" s="8"/>
    </row>
    <row r="228" spans="1:10" x14ac:dyDescent="0.25">
      <c r="A228" s="59" t="s">
        <v>124</v>
      </c>
      <c r="B228" s="60">
        <v>7</v>
      </c>
      <c r="C228" s="60">
        <v>1996</v>
      </c>
      <c r="D228" s="61">
        <v>513</v>
      </c>
      <c r="E228" s="61">
        <v>636</v>
      </c>
      <c r="F228" s="61">
        <v>741</v>
      </c>
      <c r="G228" s="24">
        <f>D228*(236.707/Base!$D$148)</f>
        <v>773.93684512428297</v>
      </c>
      <c r="H228" s="24">
        <f>E228*(236.707/Base!$D$148)</f>
        <v>959.50065009560228</v>
      </c>
      <c r="I228" s="24">
        <f>F228*(236.707/Base!$D$148)</f>
        <v>1117.9087762906311</v>
      </c>
      <c r="J228" s="8"/>
    </row>
    <row r="229" spans="1:10" x14ac:dyDescent="0.25">
      <c r="A229" s="59" t="s">
        <v>124</v>
      </c>
      <c r="B229" s="60">
        <v>7</v>
      </c>
      <c r="C229" s="60">
        <v>1997</v>
      </c>
      <c r="D229" s="61">
        <v>513</v>
      </c>
      <c r="E229" s="61">
        <v>636</v>
      </c>
      <c r="F229" s="61">
        <v>741</v>
      </c>
      <c r="G229" s="24">
        <f>D229*(236.707/Base!$D$149)</f>
        <v>756.57751401869155</v>
      </c>
      <c r="H229" s="24">
        <f>E229*(236.707/Base!$D$149)</f>
        <v>937.97914018691586</v>
      </c>
      <c r="I229" s="24">
        <f>F229*(236.707/Base!$D$149)</f>
        <v>1092.8341869158878</v>
      </c>
      <c r="J229" s="8"/>
    </row>
    <row r="230" spans="1:10" x14ac:dyDescent="0.25">
      <c r="A230" s="59" t="s">
        <v>124</v>
      </c>
      <c r="B230" s="60">
        <v>7</v>
      </c>
      <c r="C230" s="60">
        <v>1998</v>
      </c>
      <c r="D230" s="61">
        <v>513</v>
      </c>
      <c r="E230" s="61">
        <v>636</v>
      </c>
      <c r="F230" s="61">
        <v>741</v>
      </c>
      <c r="G230" s="24">
        <f>D230*(236.707/Base!$D$150)</f>
        <v>744.97356441717784</v>
      </c>
      <c r="H230" s="24">
        <f>E230*(236.707/Base!$D$150)</f>
        <v>923.5929570552147</v>
      </c>
      <c r="I230" s="24">
        <f>F230*(236.707/Base!$D$150)</f>
        <v>1076.072926380368</v>
      </c>
      <c r="J230" s="8"/>
    </row>
    <row r="231" spans="1:10" x14ac:dyDescent="0.25">
      <c r="A231" s="59" t="s">
        <v>124</v>
      </c>
      <c r="B231" s="60">
        <v>7</v>
      </c>
      <c r="C231" s="60">
        <v>1999</v>
      </c>
      <c r="D231" s="61">
        <v>513</v>
      </c>
      <c r="E231" s="61">
        <v>636</v>
      </c>
      <c r="F231" s="61">
        <v>741</v>
      </c>
      <c r="G231" s="24">
        <f>D231*(236.707/Base!$D$151)</f>
        <v>728.87569627851144</v>
      </c>
      <c r="H231" s="24">
        <f>E231*(236.707/Base!$D$151)</f>
        <v>903.63536614645864</v>
      </c>
      <c r="I231" s="24">
        <f>F231*(236.707/Base!$D$151)</f>
        <v>1052.8204501800722</v>
      </c>
      <c r="J231" s="8"/>
    </row>
    <row r="232" spans="1:10" x14ac:dyDescent="0.25">
      <c r="A232" s="59" t="s">
        <v>124</v>
      </c>
      <c r="B232" s="60">
        <v>7</v>
      </c>
      <c r="C232" s="60">
        <v>2000</v>
      </c>
      <c r="D232" s="61">
        <v>513</v>
      </c>
      <c r="E232" s="61">
        <v>636</v>
      </c>
      <c r="F232" s="61">
        <v>741</v>
      </c>
      <c r="G232" s="24">
        <f>D232*(236.707/Base!$D$152)</f>
        <v>705.17242160278749</v>
      </c>
      <c r="H232" s="24">
        <f>E232*(236.707/Base!$D$152)</f>
        <v>874.24885017421605</v>
      </c>
      <c r="I232" s="24">
        <f>F232*(236.707/Base!$D$152)</f>
        <v>1018.5823867595819</v>
      </c>
      <c r="J232" s="8"/>
    </row>
    <row r="233" spans="1:10" x14ac:dyDescent="0.25">
      <c r="A233" s="59" t="s">
        <v>124</v>
      </c>
      <c r="B233" s="60">
        <v>7</v>
      </c>
      <c r="C233" s="60">
        <v>2001</v>
      </c>
      <c r="D233" s="61">
        <v>513</v>
      </c>
      <c r="E233" s="61">
        <v>636</v>
      </c>
      <c r="F233" s="61">
        <v>741</v>
      </c>
      <c r="G233" s="24">
        <f>D233*(236.707/Base!$D$153)</f>
        <v>685.66172219085263</v>
      </c>
      <c r="H233" s="24">
        <f>E233*(236.707/Base!$D$153)</f>
        <v>850.06014680971202</v>
      </c>
      <c r="I233" s="24">
        <f>F233*(236.707/Base!$D$153)</f>
        <v>990.40026538678705</v>
      </c>
      <c r="J233" s="8"/>
    </row>
    <row r="234" spans="1:10" x14ac:dyDescent="0.25">
      <c r="A234" s="59" t="s">
        <v>124</v>
      </c>
      <c r="B234" s="60">
        <v>7</v>
      </c>
      <c r="C234" s="60">
        <v>2002</v>
      </c>
      <c r="D234" s="61">
        <v>513</v>
      </c>
      <c r="E234" s="61">
        <v>636</v>
      </c>
      <c r="F234" s="61">
        <v>741</v>
      </c>
      <c r="G234" s="24">
        <f>D234*(236.707/Base!$D$154)</f>
        <v>674.98994441356308</v>
      </c>
      <c r="H234" s="24">
        <f>E234*(236.707/Base!$D$154)</f>
        <v>836.82963868816</v>
      </c>
      <c r="I234" s="24">
        <f>F234*(236.707/Base!$D$154)</f>
        <v>974.98547526403547</v>
      </c>
      <c r="J234" s="8"/>
    </row>
    <row r="235" spans="1:10" x14ac:dyDescent="0.25">
      <c r="A235" s="59" t="s">
        <v>124</v>
      </c>
      <c r="B235" s="60">
        <v>7</v>
      </c>
      <c r="C235" s="60">
        <v>2003</v>
      </c>
      <c r="D235" s="61">
        <v>513</v>
      </c>
      <c r="E235" s="61">
        <v>636</v>
      </c>
      <c r="F235" s="61">
        <v>741</v>
      </c>
      <c r="G235" s="24">
        <f>D235*(236.707/Base!$D$155)</f>
        <v>659.94940760869565</v>
      </c>
      <c r="H235" s="24">
        <f>E235*(236.707/Base!$D$155)</f>
        <v>818.18289130434789</v>
      </c>
      <c r="I235" s="24">
        <f>F235*(236.707/Base!$D$155)</f>
        <v>953.26025543478261</v>
      </c>
      <c r="J235" s="8"/>
    </row>
    <row r="236" spans="1:10" x14ac:dyDescent="0.25">
      <c r="A236" s="59" t="s">
        <v>124</v>
      </c>
      <c r="B236" s="60">
        <v>7</v>
      </c>
      <c r="C236" s="60">
        <v>2004</v>
      </c>
      <c r="D236" s="61">
        <v>513</v>
      </c>
      <c r="E236" s="61">
        <v>636</v>
      </c>
      <c r="F236" s="61">
        <v>741</v>
      </c>
      <c r="G236" s="24">
        <f>D236*(236.707/Base!$D$156)</f>
        <v>642.83055055584964</v>
      </c>
      <c r="H236" s="24">
        <f>E236*(236.707/Base!$D$156)</f>
        <v>796.95951296982525</v>
      </c>
      <c r="I236" s="24">
        <f>F236*(236.707/Base!$D$156)</f>
        <v>928.5330174695606</v>
      </c>
      <c r="J236" s="8"/>
    </row>
    <row r="237" spans="1:10" x14ac:dyDescent="0.25">
      <c r="A237" s="59" t="s">
        <v>124</v>
      </c>
      <c r="B237" s="60">
        <v>7</v>
      </c>
      <c r="C237" s="60">
        <v>2005</v>
      </c>
      <c r="D237" s="61">
        <v>513</v>
      </c>
      <c r="E237" s="61">
        <v>636</v>
      </c>
      <c r="F237" s="61">
        <v>741</v>
      </c>
      <c r="G237" s="24">
        <f>D237*(236.707/Base!$D$157)</f>
        <v>621.76493087557594</v>
      </c>
      <c r="H237" s="24">
        <f>E237*(236.707/Base!$D$157)</f>
        <v>770.84307219662048</v>
      </c>
      <c r="I237" s="24">
        <f>F237*(236.707/Base!$D$157)</f>
        <v>898.10490015360972</v>
      </c>
      <c r="J237" s="8"/>
    </row>
    <row r="238" spans="1:10" x14ac:dyDescent="0.25">
      <c r="A238" s="59" t="s">
        <v>124</v>
      </c>
      <c r="B238" s="60">
        <v>7</v>
      </c>
      <c r="C238" s="60">
        <v>2006</v>
      </c>
      <c r="D238" s="61">
        <v>443</v>
      </c>
      <c r="E238" s="61">
        <v>543</v>
      </c>
      <c r="F238" s="61">
        <v>639</v>
      </c>
      <c r="G238" s="24">
        <f>D238*(236.707/Base!$D$158)</f>
        <v>520.14484623015881</v>
      </c>
      <c r="H238" s="24">
        <f>E238*(236.707/Base!$D$158)</f>
        <v>637.55903273809531</v>
      </c>
      <c r="I238" s="24">
        <f>F238*(236.707/Base!$D$158)</f>
        <v>750.27665178571431</v>
      </c>
      <c r="J238" s="8"/>
    </row>
    <row r="239" spans="1:10" x14ac:dyDescent="0.25">
      <c r="A239" s="59" t="s">
        <v>124</v>
      </c>
      <c r="B239" s="60">
        <v>7</v>
      </c>
      <c r="C239" s="60">
        <v>2007</v>
      </c>
      <c r="D239" s="61">
        <v>443</v>
      </c>
      <c r="E239" s="61">
        <v>543</v>
      </c>
      <c r="F239" s="61">
        <v>639</v>
      </c>
      <c r="G239" s="24">
        <f>D239*(236.707/Base!$D$159)</f>
        <v>505.74027934523633</v>
      </c>
      <c r="H239" s="24">
        <f>E239*(236.707/Base!$D$159)</f>
        <v>619.9028706195561</v>
      </c>
      <c r="I239" s="24">
        <f>F239*(236.707/Base!$D$159)</f>
        <v>729.49895824290297</v>
      </c>
      <c r="J239" s="8"/>
    </row>
    <row r="240" spans="1:10" x14ac:dyDescent="0.25">
      <c r="A240" s="59" t="s">
        <v>124</v>
      </c>
      <c r="B240" s="60">
        <v>7</v>
      </c>
      <c r="C240" s="60">
        <v>2008</v>
      </c>
      <c r="D240" s="61">
        <v>457</v>
      </c>
      <c r="E240" s="61">
        <v>560</v>
      </c>
      <c r="F240" s="61">
        <v>659</v>
      </c>
      <c r="G240" s="24">
        <f>D240*(236.707/Base!$D$160)</f>
        <v>502.43191687993203</v>
      </c>
      <c r="H240" s="24">
        <f>E240*(236.707/Base!$D$160)</f>
        <v>615.67149552026683</v>
      </c>
      <c r="I240" s="24">
        <f>F240*(236.707/Base!$D$160)</f>
        <v>724.51342062117112</v>
      </c>
      <c r="J240" s="8"/>
    </row>
    <row r="241" spans="1:10" x14ac:dyDescent="0.25">
      <c r="A241" s="59" t="s">
        <v>124</v>
      </c>
      <c r="B241" s="60">
        <v>7</v>
      </c>
      <c r="C241" s="60">
        <v>2009</v>
      </c>
      <c r="D241" s="61">
        <v>457</v>
      </c>
      <c r="E241" s="61">
        <v>560</v>
      </c>
      <c r="F241" s="61">
        <v>659</v>
      </c>
      <c r="G241" s="24">
        <f>D241*(236.707/Base!$D$161)</f>
        <v>504.22583983182386</v>
      </c>
      <c r="H241" s="24">
        <f>E241*(236.707/Base!$D$161)</f>
        <v>617.86973808713651</v>
      </c>
      <c r="I241" s="24">
        <f>F241*(236.707/Base!$D$161)</f>
        <v>727.10028107039807</v>
      </c>
      <c r="J241" s="8"/>
    </row>
    <row r="242" spans="1:10" x14ac:dyDescent="0.25">
      <c r="A242" s="59" t="s">
        <v>124</v>
      </c>
      <c r="B242" s="60">
        <v>7</v>
      </c>
      <c r="C242" s="60">
        <v>2010</v>
      </c>
      <c r="D242" s="61">
        <v>457</v>
      </c>
      <c r="E242" s="61">
        <v>560</v>
      </c>
      <c r="F242" s="61">
        <v>659</v>
      </c>
      <c r="G242" s="24">
        <f>D242*(236.707/Base!$D$162)</f>
        <v>496.08861485123083</v>
      </c>
      <c r="H242" s="24">
        <f>E242*(236.707/Base!$D$162)</f>
        <v>607.89852148072043</v>
      </c>
      <c r="I242" s="24">
        <f>F242*(236.707/Base!$D$162)</f>
        <v>715.36629581391924</v>
      </c>
      <c r="J242" s="8"/>
    </row>
    <row r="243" spans="1:10" x14ac:dyDescent="0.25">
      <c r="A243" s="59" t="s">
        <v>124</v>
      </c>
      <c r="B243" s="60">
        <v>7</v>
      </c>
      <c r="C243" s="60">
        <v>2011</v>
      </c>
      <c r="D243" s="61">
        <f>ROUND(D192*E243/E192,0)</f>
        <v>453</v>
      </c>
      <c r="E243" s="61">
        <v>576</v>
      </c>
      <c r="F243" s="61">
        <f>ROUND(F192*E243/E192,0)</f>
        <v>699</v>
      </c>
      <c r="G243" s="24">
        <f>D243*(236.707/Base!$D$163)</f>
        <v>476.69933181884869</v>
      </c>
      <c r="H243" s="24">
        <f>E243*(236.707/Base!$D$163)</f>
        <v>606.13424972992686</v>
      </c>
      <c r="I243" s="24">
        <f>F243*(236.707/Base!$D$163)</f>
        <v>735.56916764100492</v>
      </c>
      <c r="J243" s="8"/>
    </row>
    <row r="244" spans="1:10" x14ac:dyDescent="0.25">
      <c r="A244" s="59" t="s">
        <v>124</v>
      </c>
      <c r="B244" s="60">
        <v>7</v>
      </c>
      <c r="C244" s="60">
        <v>2012</v>
      </c>
      <c r="D244" s="61">
        <v>470</v>
      </c>
      <c r="E244" s="61">
        <v>576</v>
      </c>
      <c r="F244" s="61">
        <v>677</v>
      </c>
      <c r="G244" s="24">
        <f>D244*(236.707/Base!$D$164)</f>
        <v>484.56096413669349</v>
      </c>
      <c r="H244" s="24">
        <f>E244*(236.707/Base!$D$164)</f>
        <v>593.84492626113934</v>
      </c>
      <c r="I244" s="24">
        <f>F244*(236.707/Base!$D$164)</f>
        <v>697.97398451179049</v>
      </c>
      <c r="J244" s="8"/>
    </row>
    <row r="245" spans="1:10" x14ac:dyDescent="0.25">
      <c r="A245" s="59" t="s">
        <v>124</v>
      </c>
      <c r="B245" s="60">
        <v>7</v>
      </c>
      <c r="C245" s="60">
        <v>2013</v>
      </c>
      <c r="D245" s="61">
        <v>470</v>
      </c>
      <c r="E245" s="61">
        <v>576</v>
      </c>
      <c r="F245" s="61">
        <v>677</v>
      </c>
      <c r="G245" s="24">
        <f>D245*(236.707/Base!$D$165)</f>
        <v>477.56577394111355</v>
      </c>
      <c r="H245" s="24">
        <f>E245*(236.707/Base!$D$165)</f>
        <v>585.27209742570517</v>
      </c>
      <c r="I245" s="24">
        <f>F245*(236.707/Base!$D$165)</f>
        <v>687.89793395347635</v>
      </c>
      <c r="J245" s="8"/>
    </row>
    <row r="246" spans="1:10" x14ac:dyDescent="0.25">
      <c r="A246" s="59" t="s">
        <v>124</v>
      </c>
      <c r="B246" s="60">
        <v>7</v>
      </c>
      <c r="C246" s="60">
        <v>2014</v>
      </c>
      <c r="D246" s="61">
        <v>470</v>
      </c>
      <c r="E246" s="61">
        <v>576</v>
      </c>
      <c r="F246" s="61">
        <v>677</v>
      </c>
      <c r="G246" s="24">
        <f>D246*(236.707/Base!$D$166)</f>
        <v>475.60786778159684</v>
      </c>
      <c r="H246" s="24">
        <f>E246*(236.707/Base!$D$166)</f>
        <v>582.87262094085065</v>
      </c>
      <c r="I246" s="24">
        <f>F246*(236.707/Base!$D$166)</f>
        <v>685.07771593221503</v>
      </c>
      <c r="J246" s="8"/>
    </row>
    <row r="247" spans="1:10" x14ac:dyDescent="0.25">
      <c r="A247" s="59" t="s">
        <v>115</v>
      </c>
      <c r="B247" s="60">
        <v>9</v>
      </c>
      <c r="C247" s="60">
        <v>1980</v>
      </c>
      <c r="D247" s="61">
        <v>225</v>
      </c>
      <c r="E247" s="61">
        <v>286</v>
      </c>
      <c r="F247" s="61">
        <v>349</v>
      </c>
      <c r="G247" s="24">
        <f>D247*(236.707/Base!$D$132)</f>
        <v>646.67871776649747</v>
      </c>
      <c r="H247" s="24">
        <f>E247*(236.707/Base!$D$132)</f>
        <v>822.00050347208116</v>
      </c>
      <c r="I247" s="24">
        <f>F247*(236.707/Base!$D$132)</f>
        <v>1003.0705444467005</v>
      </c>
      <c r="J247" s="8"/>
    </row>
    <row r="248" spans="1:10" x14ac:dyDescent="0.25">
      <c r="A248" s="59" t="s">
        <v>115</v>
      </c>
      <c r="B248" s="60">
        <v>9</v>
      </c>
      <c r="C248" s="60">
        <v>1981</v>
      </c>
      <c r="D248" s="61">
        <v>225</v>
      </c>
      <c r="E248" s="61">
        <v>286</v>
      </c>
      <c r="F248" s="61">
        <v>349</v>
      </c>
      <c r="G248" s="24">
        <f>D248*(236.707/Base!$D$133)</f>
        <v>585.99681416743329</v>
      </c>
      <c r="H248" s="24">
        <f>E248*(236.707/Base!$D$133)</f>
        <v>744.86706156393745</v>
      </c>
      <c r="I248" s="24">
        <f>F248*(236.707/Base!$D$133)</f>
        <v>908.94616953081879</v>
      </c>
      <c r="J248" s="8"/>
    </row>
    <row r="249" spans="1:10" x14ac:dyDescent="0.25">
      <c r="A249" s="59" t="s">
        <v>115</v>
      </c>
      <c r="B249" s="60">
        <v>9</v>
      </c>
      <c r="C249" s="60">
        <v>1982</v>
      </c>
      <c r="D249" s="61">
        <v>225</v>
      </c>
      <c r="E249" s="61">
        <v>286</v>
      </c>
      <c r="F249" s="61">
        <v>349</v>
      </c>
      <c r="G249" s="24">
        <f>D249*(236.707/Base!$D$134)</f>
        <v>551.97446880415953</v>
      </c>
      <c r="H249" s="24">
        <f>E249*(236.707/Base!$D$134)</f>
        <v>701.62088034662054</v>
      </c>
      <c r="I249" s="24">
        <f>F249*(236.707/Base!$D$134)</f>
        <v>856.17373161178512</v>
      </c>
      <c r="J249" s="8"/>
    </row>
    <row r="250" spans="1:10" x14ac:dyDescent="0.25">
      <c r="A250" s="59" t="s">
        <v>115</v>
      </c>
      <c r="B250" s="60">
        <v>9</v>
      </c>
      <c r="C250" s="60">
        <v>1983</v>
      </c>
      <c r="D250" s="61">
        <v>237</v>
      </c>
      <c r="E250" s="61">
        <v>300</v>
      </c>
      <c r="F250" s="61">
        <v>366</v>
      </c>
      <c r="G250" s="24">
        <f>D250*(236.707/Base!$D$135)</f>
        <v>563.35073521410573</v>
      </c>
      <c r="H250" s="24">
        <f>E250*(236.707/Base!$D$135)</f>
        <v>713.10219647355154</v>
      </c>
      <c r="I250" s="24">
        <f>F250*(236.707/Base!$D$135)</f>
        <v>869.98467969773287</v>
      </c>
      <c r="J250" s="8"/>
    </row>
    <row r="251" spans="1:10" x14ac:dyDescent="0.25">
      <c r="A251" s="59" t="s">
        <v>115</v>
      </c>
      <c r="B251" s="60">
        <v>9</v>
      </c>
      <c r="C251" s="60">
        <v>1984</v>
      </c>
      <c r="D251" s="61">
        <v>236</v>
      </c>
      <c r="E251" s="61">
        <v>299</v>
      </c>
      <c r="F251" s="61">
        <v>366</v>
      </c>
      <c r="G251" s="24">
        <f>D251*(236.707/Base!$D$136)</f>
        <v>537.5058004183428</v>
      </c>
      <c r="H251" s="24">
        <f>E251*(236.707/Base!$D$136)</f>
        <v>680.99251832662924</v>
      </c>
      <c r="I251" s="24">
        <f>F251*(236.707/Base!$D$136)</f>
        <v>833.58950403861638</v>
      </c>
      <c r="J251" s="8"/>
    </row>
    <row r="252" spans="1:10" x14ac:dyDescent="0.25">
      <c r="A252" s="59" t="s">
        <v>115</v>
      </c>
      <c r="B252" s="60">
        <v>9</v>
      </c>
      <c r="C252" s="60">
        <v>1985</v>
      </c>
      <c r="D252" s="61">
        <v>257</v>
      </c>
      <c r="E252" s="61">
        <v>327</v>
      </c>
      <c r="F252" s="61">
        <v>399</v>
      </c>
      <c r="G252" s="24">
        <f>D252*(236.707/Base!$D$137)</f>
        <v>565.32326343434329</v>
      </c>
      <c r="H252" s="24">
        <f>E252*(236.707/Base!$D$137)</f>
        <v>719.30236242424235</v>
      </c>
      <c r="I252" s="24">
        <f>F252*(236.707/Base!$D$137)</f>
        <v>877.68086424242404</v>
      </c>
      <c r="J252" s="8"/>
    </row>
    <row r="253" spans="1:10" x14ac:dyDescent="0.25">
      <c r="A253" s="59" t="s">
        <v>115</v>
      </c>
      <c r="B253" s="60">
        <v>9</v>
      </c>
      <c r="C253" s="60">
        <v>1986</v>
      </c>
      <c r="D253" s="61">
        <v>257</v>
      </c>
      <c r="E253" s="61">
        <v>327</v>
      </c>
      <c r="F253" s="61">
        <v>399</v>
      </c>
      <c r="G253" s="24">
        <f>D253*(236.707/Base!$D$138)</f>
        <v>554.97409614035087</v>
      </c>
      <c r="H253" s="24">
        <f>E253*(236.707/Base!$D$138)</f>
        <v>706.13435578947372</v>
      </c>
      <c r="I253" s="24">
        <f>F253*(236.707/Base!$D$138)</f>
        <v>861.6134800000001</v>
      </c>
      <c r="J253" s="8"/>
    </row>
    <row r="254" spans="1:10" x14ac:dyDescent="0.25">
      <c r="A254" s="59" t="s">
        <v>115</v>
      </c>
      <c r="B254" s="60">
        <v>9</v>
      </c>
      <c r="C254" s="60">
        <v>1987</v>
      </c>
      <c r="D254" s="61">
        <v>286</v>
      </c>
      <c r="E254" s="61">
        <v>364</v>
      </c>
      <c r="F254" s="61">
        <v>441</v>
      </c>
      <c r="G254" s="24">
        <f>D254*(236.707/Base!$D$139)</f>
        <v>595.78402937454007</v>
      </c>
      <c r="H254" s="24">
        <f>E254*(236.707/Base!$D$139)</f>
        <v>758.27058284032375</v>
      </c>
      <c r="I254" s="24">
        <f>F254*(236.707/Base!$D$139)</f>
        <v>918.67397536423846</v>
      </c>
      <c r="J254" s="8"/>
    </row>
    <row r="255" spans="1:10" x14ac:dyDescent="0.25">
      <c r="A255" s="59" t="s">
        <v>115</v>
      </c>
      <c r="B255" s="60">
        <v>9</v>
      </c>
      <c r="C255" s="60">
        <v>1988</v>
      </c>
      <c r="D255" s="61">
        <v>298</v>
      </c>
      <c r="E255" s="61">
        <v>379</v>
      </c>
      <c r="F255" s="61">
        <v>463</v>
      </c>
      <c r="G255" s="24">
        <f>D255*(236.707/Base!$D$140)</f>
        <v>596.21391134982332</v>
      </c>
      <c r="H255" s="24">
        <f>E255*(236.707/Base!$D$140)</f>
        <v>758.27205503886921</v>
      </c>
      <c r="I255" s="24">
        <f>F255*(236.707/Base!$D$140)</f>
        <v>926.33235219787991</v>
      </c>
      <c r="J255" s="8"/>
    </row>
    <row r="256" spans="1:10" x14ac:dyDescent="0.25">
      <c r="A256" s="59" t="s">
        <v>115</v>
      </c>
      <c r="B256" s="60">
        <v>9</v>
      </c>
      <c r="C256" s="60">
        <v>1989</v>
      </c>
      <c r="D256" s="61">
        <v>309</v>
      </c>
      <c r="E256" s="61">
        <v>393</v>
      </c>
      <c r="F256" s="61">
        <v>480</v>
      </c>
      <c r="G256" s="24">
        <f>D256*(236.707/Base!$D$141)</f>
        <v>589.874482454484</v>
      </c>
      <c r="H256" s="24">
        <f>E256*(236.707/Base!$D$141)</f>
        <v>750.22871069453799</v>
      </c>
      <c r="I256" s="24">
        <f>F256*(236.707/Base!$D$141)</f>
        <v>916.3098756574509</v>
      </c>
      <c r="J256" s="8"/>
    </row>
    <row r="257" spans="1:10" x14ac:dyDescent="0.25">
      <c r="A257" s="59" t="s">
        <v>115</v>
      </c>
      <c r="B257" s="60">
        <v>9</v>
      </c>
      <c r="C257" s="60">
        <v>1990</v>
      </c>
      <c r="D257" s="61">
        <v>321</v>
      </c>
      <c r="E257" s="61">
        <v>409</v>
      </c>
      <c r="F257" s="61">
        <v>499</v>
      </c>
      <c r="G257" s="24">
        <f>D257*(236.707/Base!$D$142)</f>
        <v>581.41781581573889</v>
      </c>
      <c r="H257" s="24">
        <f>E257*(236.707/Base!$D$142)</f>
        <v>740.80961579014706</v>
      </c>
      <c r="I257" s="24">
        <f>F257*(236.707/Base!$D$142)</f>
        <v>903.82395667306446</v>
      </c>
      <c r="J257" s="8"/>
    </row>
    <row r="258" spans="1:10" x14ac:dyDescent="0.25">
      <c r="A258" s="59" t="s">
        <v>115</v>
      </c>
      <c r="B258" s="60">
        <v>9</v>
      </c>
      <c r="C258" s="60">
        <v>1991</v>
      </c>
      <c r="D258" s="61">
        <v>336</v>
      </c>
      <c r="E258" s="61">
        <v>428</v>
      </c>
      <c r="F258" s="61">
        <v>522</v>
      </c>
      <c r="G258" s="24">
        <f>D258*(236.707/Base!$D$143)</f>
        <v>583.92957760589309</v>
      </c>
      <c r="H258" s="24">
        <f>E258*(236.707/Base!$D$143)</f>
        <v>743.81505718845915</v>
      </c>
      <c r="I258" s="24">
        <f>F258*(236.707/Base!$D$143)</f>
        <v>907.17630806629825</v>
      </c>
      <c r="J258" s="8"/>
    </row>
    <row r="259" spans="1:10" x14ac:dyDescent="0.25">
      <c r="A259" s="59" t="s">
        <v>115</v>
      </c>
      <c r="B259" s="60">
        <v>9</v>
      </c>
      <c r="C259" s="60">
        <v>1992</v>
      </c>
      <c r="D259" s="61">
        <v>321</v>
      </c>
      <c r="E259" s="61">
        <v>409</v>
      </c>
      <c r="F259" s="61">
        <v>499</v>
      </c>
      <c r="G259" s="24">
        <f>D259*(236.707/Base!$D$144)</f>
        <v>541.55886024092024</v>
      </c>
      <c r="H259" s="24">
        <f>E259*(236.707/Base!$D$144)</f>
        <v>690.02359451257439</v>
      </c>
      <c r="I259" s="24">
        <f>F259*(236.707/Base!$D$144)</f>
        <v>841.86252729040245</v>
      </c>
      <c r="J259" s="8"/>
    </row>
    <row r="260" spans="1:10" x14ac:dyDescent="0.25">
      <c r="A260" s="59" t="s">
        <v>115</v>
      </c>
      <c r="B260" s="60">
        <v>9</v>
      </c>
      <c r="C260" s="60">
        <v>1993</v>
      </c>
      <c r="D260" s="61">
        <v>321</v>
      </c>
      <c r="E260" s="61">
        <v>409</v>
      </c>
      <c r="F260" s="61">
        <v>499</v>
      </c>
      <c r="G260" s="24">
        <f>D260*(236.707/Base!$D$145)</f>
        <v>525.81804907820833</v>
      </c>
      <c r="H260" s="24">
        <f>E260*(236.707/Base!$D$145)</f>
        <v>669.96754539871404</v>
      </c>
      <c r="I260" s="24">
        <f>F260*(236.707/Base!$D$145)</f>
        <v>817.39316663559487</v>
      </c>
      <c r="J260" s="8"/>
    </row>
    <row r="261" spans="1:10" x14ac:dyDescent="0.25">
      <c r="A261" s="59" t="s">
        <v>115</v>
      </c>
      <c r="B261" s="60">
        <v>9</v>
      </c>
      <c r="C261" s="60">
        <v>1994</v>
      </c>
      <c r="D261" s="61">
        <v>330</v>
      </c>
      <c r="E261" s="61">
        <v>420</v>
      </c>
      <c r="F261" s="61">
        <v>513</v>
      </c>
      <c r="G261" s="24">
        <f>D261*(236.707/Base!$D$146)</f>
        <v>527.06483345933896</v>
      </c>
      <c r="H261" s="24">
        <f>E261*(236.707/Base!$D$146)</f>
        <v>670.80978803915866</v>
      </c>
      <c r="I261" s="24">
        <f>F261*(236.707/Base!$D$146)</f>
        <v>819.34624110497236</v>
      </c>
      <c r="J261" s="8"/>
    </row>
    <row r="262" spans="1:10" x14ac:dyDescent="0.25">
      <c r="A262" s="59" t="s">
        <v>115</v>
      </c>
      <c r="B262" s="60">
        <v>9</v>
      </c>
      <c r="C262" s="60">
        <v>1995</v>
      </c>
      <c r="D262" s="61">
        <v>330</v>
      </c>
      <c r="E262" s="61">
        <v>420</v>
      </c>
      <c r="F262" s="61">
        <v>513</v>
      </c>
      <c r="G262" s="24">
        <f>D262*(236.707/Base!$D$147)</f>
        <v>512.53942466321541</v>
      </c>
      <c r="H262" s="24">
        <f>E262*(236.707/Base!$D$147)</f>
        <v>652.3229041168197</v>
      </c>
      <c r="I262" s="24">
        <f>F262*(236.707/Base!$D$147)</f>
        <v>796.765832885544</v>
      </c>
      <c r="J262" s="8"/>
    </row>
    <row r="263" spans="1:10" x14ac:dyDescent="0.25">
      <c r="A263" s="59" t="s">
        <v>115</v>
      </c>
      <c r="B263" s="60">
        <v>9</v>
      </c>
      <c r="C263" s="60">
        <v>1996</v>
      </c>
      <c r="D263" s="61">
        <v>330</v>
      </c>
      <c r="E263" s="61">
        <v>420</v>
      </c>
      <c r="F263" s="61">
        <v>513</v>
      </c>
      <c r="G263" s="24">
        <f>D263*(236.707/Base!$D$148)</f>
        <v>497.85411089866159</v>
      </c>
      <c r="H263" s="24">
        <f>E263*(236.707/Base!$D$148)</f>
        <v>633.63250478011469</v>
      </c>
      <c r="I263" s="24">
        <f>F263*(236.707/Base!$D$148)</f>
        <v>773.93684512428297</v>
      </c>
      <c r="J263" s="8"/>
    </row>
    <row r="264" spans="1:10" x14ac:dyDescent="0.25">
      <c r="A264" s="59" t="s">
        <v>115</v>
      </c>
      <c r="B264" s="60">
        <v>9</v>
      </c>
      <c r="C264" s="60">
        <v>1997</v>
      </c>
      <c r="D264" s="61">
        <v>312</v>
      </c>
      <c r="E264" s="61">
        <v>398</v>
      </c>
      <c r="F264" s="61">
        <v>486</v>
      </c>
      <c r="G264" s="24">
        <f>D264*(236.707/Base!$D$149)</f>
        <v>460.14071028037381</v>
      </c>
      <c r="H264" s="24">
        <f>E264*(236.707/Base!$D$149)</f>
        <v>586.97436760124606</v>
      </c>
      <c r="I264" s="24">
        <f>F264*(236.707/Base!$D$149)</f>
        <v>716.75764485981301</v>
      </c>
      <c r="J264" s="8"/>
    </row>
    <row r="265" spans="1:10" x14ac:dyDescent="0.25">
      <c r="A265" s="59" t="s">
        <v>115</v>
      </c>
      <c r="B265" s="60">
        <v>9</v>
      </c>
      <c r="C265" s="60">
        <v>1998</v>
      </c>
      <c r="D265" s="61">
        <v>312</v>
      </c>
      <c r="E265" s="61">
        <v>379</v>
      </c>
      <c r="F265" s="61">
        <v>486</v>
      </c>
      <c r="G265" s="24">
        <f>D265*(236.707/Base!$D$150)</f>
        <v>453.08333742331286</v>
      </c>
      <c r="H265" s="24">
        <f>E265*(236.707/Base!$D$150)</f>
        <v>550.38007975460118</v>
      </c>
      <c r="I265" s="24">
        <f>F265*(236.707/Base!$D$150)</f>
        <v>705.76442944785265</v>
      </c>
      <c r="J265" s="8"/>
    </row>
    <row r="266" spans="1:10" x14ac:dyDescent="0.25">
      <c r="A266" s="59" t="s">
        <v>115</v>
      </c>
      <c r="B266" s="60">
        <v>9</v>
      </c>
      <c r="C266" s="60">
        <v>1999</v>
      </c>
      <c r="D266" s="61">
        <v>312</v>
      </c>
      <c r="E266" s="61">
        <v>379</v>
      </c>
      <c r="F266" s="61">
        <v>486</v>
      </c>
      <c r="G266" s="24">
        <f>D266*(236.707/Base!$D$151)</f>
        <v>443.29282112845141</v>
      </c>
      <c r="H266" s="24">
        <f>E266*(236.707/Base!$D$151)</f>
        <v>538.48711284513809</v>
      </c>
      <c r="I266" s="24">
        <f>F266*(236.707/Base!$D$151)</f>
        <v>690.51381752701081</v>
      </c>
      <c r="J266" s="8"/>
    </row>
    <row r="267" spans="1:10" x14ac:dyDescent="0.25">
      <c r="A267" s="59" t="s">
        <v>115</v>
      </c>
      <c r="B267" s="60">
        <v>9</v>
      </c>
      <c r="C267" s="60">
        <v>2000</v>
      </c>
      <c r="D267" s="61">
        <v>298</v>
      </c>
      <c r="E267" s="61">
        <v>379</v>
      </c>
      <c r="F267" s="61">
        <v>463</v>
      </c>
      <c r="G267" s="24">
        <f>D267*(236.707/Base!$D$152)</f>
        <v>409.6323228803717</v>
      </c>
      <c r="H267" s="24">
        <f>E267*(236.707/Base!$D$152)</f>
        <v>520.9753368176539</v>
      </c>
      <c r="I267" s="24">
        <f>F267*(236.707/Base!$D$152)</f>
        <v>636.44216608594661</v>
      </c>
      <c r="J267" s="8"/>
    </row>
    <row r="268" spans="1:10" x14ac:dyDescent="0.25">
      <c r="A268" s="59" t="s">
        <v>115</v>
      </c>
      <c r="B268" s="60">
        <v>9</v>
      </c>
      <c r="C268" s="60">
        <v>2001</v>
      </c>
      <c r="D268" s="61">
        <v>298</v>
      </c>
      <c r="E268" s="61">
        <v>379</v>
      </c>
      <c r="F268" s="61">
        <v>463</v>
      </c>
      <c r="G268" s="24">
        <f>D268*(236.707/Base!$D$153)</f>
        <v>398.29862224731789</v>
      </c>
      <c r="H268" s="24">
        <f>E268*(236.707/Base!$D$153)</f>
        <v>506.56099943534724</v>
      </c>
      <c r="I268" s="24">
        <f>F268*(236.707/Base!$D$153)</f>
        <v>618.83309429700728</v>
      </c>
      <c r="J268" s="8"/>
    </row>
    <row r="269" spans="1:10" x14ac:dyDescent="0.25">
      <c r="A269" s="59" t="s">
        <v>115</v>
      </c>
      <c r="B269" s="60">
        <v>9</v>
      </c>
      <c r="C269" s="60">
        <v>2002</v>
      </c>
      <c r="D269" s="61">
        <v>298</v>
      </c>
      <c r="E269" s="61">
        <v>379</v>
      </c>
      <c r="F269" s="61">
        <v>463</v>
      </c>
      <c r="G269" s="24">
        <f>D269*(236.707/Base!$D$154)</f>
        <v>392.09942190105613</v>
      </c>
      <c r="H269" s="24">
        <f>E269*(236.707/Base!$D$154)</f>
        <v>498.6767815453029</v>
      </c>
      <c r="I269" s="24">
        <f>F269*(236.707/Base!$D$154)</f>
        <v>609.20145080600332</v>
      </c>
      <c r="J269" s="8"/>
    </row>
    <row r="270" spans="1:10" x14ac:dyDescent="0.25">
      <c r="A270" s="59" t="s">
        <v>115</v>
      </c>
      <c r="B270" s="60">
        <v>9</v>
      </c>
      <c r="C270" s="60">
        <v>2003</v>
      </c>
      <c r="D270" s="61">
        <v>298</v>
      </c>
      <c r="E270" s="61">
        <v>379</v>
      </c>
      <c r="F270" s="61">
        <v>463</v>
      </c>
      <c r="G270" s="24">
        <f>D270*(236.707/Base!$D$155)</f>
        <v>383.36242391304347</v>
      </c>
      <c r="H270" s="24">
        <f>E270*(236.707/Base!$D$155)</f>
        <v>487.56496195652176</v>
      </c>
      <c r="I270" s="24">
        <f>F270*(236.707/Base!$D$155)</f>
        <v>595.62685326086955</v>
      </c>
      <c r="J270" s="8"/>
    </row>
    <row r="271" spans="1:10" x14ac:dyDescent="0.25">
      <c r="A271" s="59" t="s">
        <v>115</v>
      </c>
      <c r="B271" s="60">
        <v>9</v>
      </c>
      <c r="C271" s="60">
        <v>2004</v>
      </c>
      <c r="D271" s="61">
        <v>298</v>
      </c>
      <c r="E271" s="61">
        <v>379</v>
      </c>
      <c r="F271" s="61">
        <v>463</v>
      </c>
      <c r="G271" s="24">
        <f>D271*(236.707/Base!$D$156)</f>
        <v>373.41813658020118</v>
      </c>
      <c r="H271" s="24">
        <f>E271*(236.707/Base!$D$156)</f>
        <v>474.91769719428271</v>
      </c>
      <c r="I271" s="24">
        <f>F271*(236.707/Base!$D$156)</f>
        <v>580.17650079407099</v>
      </c>
      <c r="J271" s="8"/>
    </row>
    <row r="272" spans="1:10" x14ac:dyDescent="0.25">
      <c r="A272" s="59" t="s">
        <v>115</v>
      </c>
      <c r="B272" s="60">
        <v>9</v>
      </c>
      <c r="C272" s="60">
        <v>2005</v>
      </c>
      <c r="D272" s="61">
        <v>298</v>
      </c>
      <c r="E272" s="61">
        <v>379</v>
      </c>
      <c r="F272" s="61">
        <v>463</v>
      </c>
      <c r="G272" s="24">
        <f>D272*(236.707/Base!$D$157)</f>
        <v>361.18118791602654</v>
      </c>
      <c r="H272" s="24">
        <f>E272*(236.707/Base!$D$157)</f>
        <v>459.35459805427541</v>
      </c>
      <c r="I272" s="24">
        <f>F272*(236.707/Base!$D$157)</f>
        <v>561.16406041986681</v>
      </c>
      <c r="J272" s="8"/>
    </row>
    <row r="273" spans="1:10" x14ac:dyDescent="0.25">
      <c r="A273" s="59" t="s">
        <v>115</v>
      </c>
      <c r="B273" s="60">
        <v>9</v>
      </c>
      <c r="C273" s="60">
        <v>2006</v>
      </c>
      <c r="D273" s="61">
        <v>320</v>
      </c>
      <c r="E273" s="61">
        <v>407</v>
      </c>
      <c r="F273" s="61">
        <v>498</v>
      </c>
      <c r="G273" s="24">
        <f>D273*(236.707/Base!$D$158)</f>
        <v>375.72539682539684</v>
      </c>
      <c r="H273" s="24">
        <f>E273*(236.707/Base!$D$158)</f>
        <v>477.87573908730161</v>
      </c>
      <c r="I273" s="24">
        <f>F273*(236.707/Base!$D$158)</f>
        <v>584.72264880952389</v>
      </c>
      <c r="J273" s="8"/>
    </row>
    <row r="274" spans="1:10" x14ac:dyDescent="0.25">
      <c r="A274" s="59" t="s">
        <v>115</v>
      </c>
      <c r="B274" s="60">
        <v>9</v>
      </c>
      <c r="C274" s="60">
        <v>2007</v>
      </c>
      <c r="D274" s="61">
        <v>320</v>
      </c>
      <c r="E274" s="61">
        <v>407</v>
      </c>
      <c r="F274" s="61">
        <v>498</v>
      </c>
      <c r="G274" s="24">
        <f>D274*(236.707/Base!$D$159)</f>
        <v>365.32029207782307</v>
      </c>
      <c r="H274" s="24">
        <f>E274*(236.707/Base!$D$159)</f>
        <v>464.64174648648122</v>
      </c>
      <c r="I274" s="24">
        <f>F274*(236.707/Base!$D$159)</f>
        <v>568.52970454611216</v>
      </c>
      <c r="J274" s="8"/>
    </row>
    <row r="275" spans="1:10" x14ac:dyDescent="0.25">
      <c r="A275" s="59" t="s">
        <v>115</v>
      </c>
      <c r="B275" s="60">
        <v>9</v>
      </c>
      <c r="C275" s="60">
        <v>2008</v>
      </c>
      <c r="D275" s="61">
        <v>336</v>
      </c>
      <c r="E275" s="61">
        <v>428</v>
      </c>
      <c r="F275" s="61">
        <v>523</v>
      </c>
      <c r="G275" s="24">
        <f>D275*(236.707/Base!$D$160)</f>
        <v>369.40289731216006</v>
      </c>
      <c r="H275" s="24">
        <f>E275*(236.707/Base!$D$160)</f>
        <v>470.54892871906105</v>
      </c>
      <c r="I275" s="24">
        <f>F275*(236.707/Base!$D$160)</f>
        <v>574.99320028053489</v>
      </c>
      <c r="J275" s="8"/>
    </row>
    <row r="276" spans="1:10" x14ac:dyDescent="0.25">
      <c r="A276" s="59" t="s">
        <v>115</v>
      </c>
      <c r="B276" s="60">
        <v>9</v>
      </c>
      <c r="C276" s="60">
        <v>2009</v>
      </c>
      <c r="D276" s="61">
        <v>336</v>
      </c>
      <c r="E276" s="61">
        <v>428</v>
      </c>
      <c r="F276" s="61">
        <v>523</v>
      </c>
      <c r="G276" s="24">
        <f>D276*(236.707/Base!$D$161)</f>
        <v>370.7218428522819</v>
      </c>
      <c r="H276" s="24">
        <f>E276*(236.707/Base!$D$161)</f>
        <v>472.22901410945428</v>
      </c>
      <c r="I276" s="24">
        <f>F276*(236.707/Base!$D$161)</f>
        <v>577.04620182066492</v>
      </c>
      <c r="J276" s="8"/>
    </row>
    <row r="277" spans="1:10" x14ac:dyDescent="0.25">
      <c r="A277" s="59" t="s">
        <v>115</v>
      </c>
      <c r="B277" s="60">
        <v>9</v>
      </c>
      <c r="C277" s="60">
        <v>2010</v>
      </c>
      <c r="D277" s="61">
        <v>336</v>
      </c>
      <c r="E277" s="61">
        <v>428</v>
      </c>
      <c r="F277" s="61">
        <v>523</v>
      </c>
      <c r="G277" s="24">
        <f>D277*(236.707/Base!$D$162)</f>
        <v>364.73911288843232</v>
      </c>
      <c r="H277" s="24">
        <f>E277*(236.707/Base!$D$162)</f>
        <v>464.60815570312207</v>
      </c>
      <c r="I277" s="24">
        <f>F277*(236.707/Base!$D$162)</f>
        <v>567.73379774003001</v>
      </c>
      <c r="J277" s="8"/>
    </row>
    <row r="278" spans="1:10" x14ac:dyDescent="0.25">
      <c r="A278" s="59" t="s">
        <v>115</v>
      </c>
      <c r="B278" s="60">
        <v>9</v>
      </c>
      <c r="C278" s="60">
        <v>2011</v>
      </c>
      <c r="D278" s="61">
        <v>336</v>
      </c>
      <c r="E278" s="61">
        <v>428</v>
      </c>
      <c r="F278" s="61">
        <v>523</v>
      </c>
      <c r="G278" s="24">
        <f>D278*(236.707/Base!$D$163)</f>
        <v>353.57831234245731</v>
      </c>
      <c r="H278" s="24">
        <f>E278*(236.707/Base!$D$163)</f>
        <v>450.39142167432061</v>
      </c>
      <c r="I278" s="24">
        <f>F278*(236.707/Base!$D$163)</f>
        <v>550.36148022352734</v>
      </c>
      <c r="J278" s="8"/>
    </row>
    <row r="279" spans="1:10" x14ac:dyDescent="0.25">
      <c r="A279" s="59" t="s">
        <v>115</v>
      </c>
      <c r="B279" s="60">
        <v>9</v>
      </c>
      <c r="C279" s="60">
        <v>2012</v>
      </c>
      <c r="D279" s="61">
        <v>336</v>
      </c>
      <c r="E279" s="61">
        <v>428</v>
      </c>
      <c r="F279" s="61">
        <v>523</v>
      </c>
      <c r="G279" s="24">
        <f>D279*(236.707/Base!$D$164)</f>
        <v>346.40954031899793</v>
      </c>
      <c r="H279" s="24">
        <f>E279*(236.707/Base!$D$164)</f>
        <v>441.25977159681878</v>
      </c>
      <c r="I279" s="24">
        <f>F279*(236.707/Base!$D$164)</f>
        <v>539.20294519891638</v>
      </c>
      <c r="J279" s="8"/>
    </row>
    <row r="280" spans="1:10" x14ac:dyDescent="0.25">
      <c r="A280" s="59" t="s">
        <v>115</v>
      </c>
      <c r="B280" s="60">
        <v>9</v>
      </c>
      <c r="C280" s="60">
        <v>2013</v>
      </c>
      <c r="D280" s="61">
        <v>336</v>
      </c>
      <c r="E280" s="61">
        <v>428</v>
      </c>
      <c r="F280" s="61">
        <v>523</v>
      </c>
      <c r="G280" s="24">
        <f>D280*(236.707/Base!$D$165)</f>
        <v>341.40872349832802</v>
      </c>
      <c r="H280" s="24">
        <f>E280*(236.707/Base!$D$165)</f>
        <v>434.88968350382254</v>
      </c>
      <c r="I280" s="24">
        <f>F280*(236.707/Base!$D$165)</f>
        <v>531.41893568340936</v>
      </c>
      <c r="J280" s="8"/>
    </row>
    <row r="281" spans="1:10" x14ac:dyDescent="0.25">
      <c r="A281" s="59" t="s">
        <v>115</v>
      </c>
      <c r="B281" s="60">
        <v>9</v>
      </c>
      <c r="C281" s="60">
        <v>2014</v>
      </c>
      <c r="D281" s="61">
        <v>336</v>
      </c>
      <c r="E281" s="61">
        <v>428</v>
      </c>
      <c r="F281" s="61">
        <v>523</v>
      </c>
      <c r="G281" s="24">
        <f>D281*(236.707/Base!$D$166)</f>
        <v>340.00902888216285</v>
      </c>
      <c r="H281" s="24">
        <f>E281*(236.707/Base!$D$166)</f>
        <v>433.10673917132647</v>
      </c>
      <c r="I281" s="24">
        <f>F281*(236.707/Base!$D$166)</f>
        <v>529.24024436122374</v>
      </c>
      <c r="J281" s="8"/>
    </row>
    <row r="282" spans="1:10" x14ac:dyDescent="0.25">
      <c r="A282" s="59" t="s">
        <v>125</v>
      </c>
      <c r="B282" s="60">
        <v>8</v>
      </c>
      <c r="C282" s="60">
        <v>1980</v>
      </c>
      <c r="D282" s="61">
        <v>197</v>
      </c>
      <c r="E282" s="61">
        <v>266</v>
      </c>
      <c r="F282" s="61">
        <v>312</v>
      </c>
      <c r="G282" s="24">
        <f>D282*(236.707/Base!$D$132)</f>
        <v>566.20314399999995</v>
      </c>
      <c r="H282" s="24">
        <f>E282*(236.707/Base!$D$132)</f>
        <v>764.51795078172586</v>
      </c>
      <c r="I282" s="24">
        <f>F282*(236.707/Base!$D$132)</f>
        <v>896.72782196954313</v>
      </c>
      <c r="J282" s="8"/>
    </row>
    <row r="283" spans="1:10" x14ac:dyDescent="0.25">
      <c r="A283" s="59" t="s">
        <v>125</v>
      </c>
      <c r="B283" s="60">
        <v>8</v>
      </c>
      <c r="C283" s="60">
        <v>1981</v>
      </c>
      <c r="D283" s="61">
        <v>197</v>
      </c>
      <c r="E283" s="61">
        <v>266</v>
      </c>
      <c r="F283" s="61">
        <v>312</v>
      </c>
      <c r="G283" s="24">
        <f>D283*(236.707/Base!$D$133)</f>
        <v>513.07276618215269</v>
      </c>
      <c r="H283" s="24">
        <f>E283*(236.707/Base!$D$133)</f>
        <v>692.77845586016565</v>
      </c>
      <c r="I283" s="24">
        <f>F283*(236.707/Base!$D$133)</f>
        <v>812.58224897884088</v>
      </c>
      <c r="J283" s="8"/>
    </row>
    <row r="284" spans="1:10" x14ac:dyDescent="0.25">
      <c r="A284" s="59" t="s">
        <v>125</v>
      </c>
      <c r="B284" s="60">
        <v>8</v>
      </c>
      <c r="C284" s="60">
        <v>1982</v>
      </c>
      <c r="D284" s="61">
        <v>197</v>
      </c>
      <c r="E284" s="61">
        <v>266</v>
      </c>
      <c r="F284" s="61">
        <v>312</v>
      </c>
      <c r="G284" s="24">
        <f>D284*(236.707/Base!$D$134)</f>
        <v>483.28431268630851</v>
      </c>
      <c r="H284" s="24">
        <f>E284*(236.707/Base!$D$134)</f>
        <v>652.55648311958407</v>
      </c>
      <c r="I284" s="24">
        <f>F284*(236.707/Base!$D$134)</f>
        <v>765.40459674176782</v>
      </c>
      <c r="J284" s="8"/>
    </row>
    <row r="285" spans="1:10" x14ac:dyDescent="0.25">
      <c r="A285" s="59" t="s">
        <v>125</v>
      </c>
      <c r="B285" s="60">
        <v>8</v>
      </c>
      <c r="C285" s="60">
        <v>1983</v>
      </c>
      <c r="D285" s="61">
        <v>197</v>
      </c>
      <c r="E285" s="61">
        <v>266</v>
      </c>
      <c r="F285" s="61">
        <v>312</v>
      </c>
      <c r="G285" s="24">
        <f>D285*(236.707/Base!$D$135)</f>
        <v>468.27044235096548</v>
      </c>
      <c r="H285" s="24">
        <f>E285*(236.707/Base!$D$135)</f>
        <v>632.28394753988232</v>
      </c>
      <c r="I285" s="24">
        <f>F285*(236.707/Base!$D$135)</f>
        <v>741.62628433249358</v>
      </c>
      <c r="J285" s="8"/>
    </row>
    <row r="286" spans="1:10" x14ac:dyDescent="0.25">
      <c r="A286" s="59" t="s">
        <v>125</v>
      </c>
      <c r="B286" s="60">
        <v>8</v>
      </c>
      <c r="C286" s="60">
        <v>1984</v>
      </c>
      <c r="D286" s="61">
        <v>212</v>
      </c>
      <c r="E286" s="61">
        <v>287</v>
      </c>
      <c r="F286" s="61">
        <v>336</v>
      </c>
      <c r="G286" s="24">
        <f>D286*(236.707/Base!$D$136)</f>
        <v>482.8441935961385</v>
      </c>
      <c r="H286" s="24">
        <f>E286*(236.707/Base!$D$136)</f>
        <v>653.66171491552711</v>
      </c>
      <c r="I286" s="24">
        <f>F286*(236.707/Base!$D$136)</f>
        <v>765.26249551086096</v>
      </c>
      <c r="J286" s="8"/>
    </row>
    <row r="287" spans="1:10" x14ac:dyDescent="0.25">
      <c r="A287" s="59" t="s">
        <v>125</v>
      </c>
      <c r="B287" s="60">
        <v>8</v>
      </c>
      <c r="C287" s="60">
        <v>1985</v>
      </c>
      <c r="D287" s="61">
        <v>212</v>
      </c>
      <c r="E287" s="61">
        <v>287</v>
      </c>
      <c r="F287" s="61">
        <v>336</v>
      </c>
      <c r="G287" s="24">
        <f>D287*(236.707/Base!$D$137)</f>
        <v>466.33669979797969</v>
      </c>
      <c r="H287" s="24">
        <f>E287*(236.707/Base!$D$137)</f>
        <v>631.31430585858573</v>
      </c>
      <c r="I287" s="24">
        <f>F287*(236.707/Base!$D$137)</f>
        <v>739.09967515151504</v>
      </c>
      <c r="J287" s="8"/>
    </row>
    <row r="288" spans="1:10" x14ac:dyDescent="0.25">
      <c r="A288" s="59" t="s">
        <v>125</v>
      </c>
      <c r="B288" s="60">
        <v>8</v>
      </c>
      <c r="C288" s="60">
        <v>1986</v>
      </c>
      <c r="D288" s="61">
        <v>220</v>
      </c>
      <c r="E288" s="61">
        <v>298</v>
      </c>
      <c r="F288" s="61">
        <v>349</v>
      </c>
      <c r="G288" s="24">
        <f>D288*(236.707/Base!$D$138)</f>
        <v>475.07510175438597</v>
      </c>
      <c r="H288" s="24">
        <f>E288*(236.707/Base!$D$138)</f>
        <v>643.51081964912282</v>
      </c>
      <c r="I288" s="24">
        <f>F288*(236.707/Base!$D$138)</f>
        <v>753.64186596491231</v>
      </c>
      <c r="J288" s="8"/>
    </row>
    <row r="289" spans="1:10" x14ac:dyDescent="0.25">
      <c r="A289" s="59" t="s">
        <v>125</v>
      </c>
      <c r="B289" s="60">
        <v>8</v>
      </c>
      <c r="C289" s="60">
        <v>1987</v>
      </c>
      <c r="D289" s="61">
        <v>229</v>
      </c>
      <c r="E289" s="61">
        <v>310</v>
      </c>
      <c r="F289" s="61">
        <v>363</v>
      </c>
      <c r="G289" s="24">
        <f>D289*(236.707/Base!$D$139)</f>
        <v>477.04385568800586</v>
      </c>
      <c r="H289" s="24">
        <f>E289*(236.707/Base!$D$139)</f>
        <v>645.77989197939667</v>
      </c>
      <c r="I289" s="24">
        <f>F289*(236.707/Base!$D$139)</f>
        <v>756.18742189845477</v>
      </c>
      <c r="J289" s="8"/>
    </row>
    <row r="290" spans="1:10" x14ac:dyDescent="0.25">
      <c r="A290" s="59" t="s">
        <v>125</v>
      </c>
      <c r="B290" s="60">
        <v>8</v>
      </c>
      <c r="C290" s="60">
        <v>1988</v>
      </c>
      <c r="D290" s="61">
        <v>236</v>
      </c>
      <c r="E290" s="61">
        <v>319</v>
      </c>
      <c r="F290" s="61">
        <v>374</v>
      </c>
      <c r="G290" s="24">
        <f>D290*(236.707/Base!$D$140)</f>
        <v>472.16940630388694</v>
      </c>
      <c r="H290" s="24">
        <f>E290*(236.707/Base!$D$140)</f>
        <v>638.22898563957597</v>
      </c>
      <c r="I290" s="24">
        <f>F290*(236.707/Base!$D$140)</f>
        <v>748.2684659222615</v>
      </c>
      <c r="J290" s="8"/>
    </row>
    <row r="291" spans="1:10" x14ac:dyDescent="0.25">
      <c r="A291" s="59" t="s">
        <v>125</v>
      </c>
      <c r="B291" s="60">
        <v>8</v>
      </c>
      <c r="C291" s="60">
        <v>1989</v>
      </c>
      <c r="D291" s="61">
        <v>247</v>
      </c>
      <c r="E291" s="61">
        <v>333</v>
      </c>
      <c r="F291" s="61">
        <v>402</v>
      </c>
      <c r="G291" s="24">
        <f>D291*(236.707/Base!$D$141)</f>
        <v>471.51779018206332</v>
      </c>
      <c r="H291" s="24">
        <f>E291*(236.707/Base!$D$141)</f>
        <v>635.68997623735663</v>
      </c>
      <c r="I291" s="24">
        <f>F291*(236.707/Base!$D$141)</f>
        <v>767.40952086311518</v>
      </c>
      <c r="J291" s="8"/>
    </row>
    <row r="292" spans="1:10" x14ac:dyDescent="0.25">
      <c r="A292" s="59" t="s">
        <v>125</v>
      </c>
      <c r="B292" s="60">
        <v>8</v>
      </c>
      <c r="C292" s="60">
        <v>1990</v>
      </c>
      <c r="D292" s="61">
        <v>265</v>
      </c>
      <c r="E292" s="61">
        <v>333</v>
      </c>
      <c r="F292" s="61">
        <v>402</v>
      </c>
      <c r="G292" s="24">
        <f>D292*(236.707/Base!$D$142)</f>
        <v>479.98667037747913</v>
      </c>
      <c r="H292" s="24">
        <f>E292*(236.707/Base!$D$142)</f>
        <v>603.15306126679457</v>
      </c>
      <c r="I292" s="24">
        <f>F292*(236.707/Base!$D$142)</f>
        <v>728.13072261036461</v>
      </c>
      <c r="J292" s="8"/>
    </row>
    <row r="293" spans="1:10" x14ac:dyDescent="0.25">
      <c r="A293" s="59" t="s">
        <v>125</v>
      </c>
      <c r="B293" s="60">
        <v>8</v>
      </c>
      <c r="C293" s="60">
        <v>1991</v>
      </c>
      <c r="D293" s="61">
        <v>270</v>
      </c>
      <c r="E293" s="61">
        <v>338</v>
      </c>
      <c r="F293" s="61">
        <v>407</v>
      </c>
      <c r="G293" s="24">
        <f>D293*(236.707/Base!$D$143)</f>
        <v>469.2291248618784</v>
      </c>
      <c r="H293" s="24">
        <f>E293*(236.707/Base!$D$143)</f>
        <v>587.40534890116635</v>
      </c>
      <c r="I293" s="24">
        <f>F293*(236.707/Base!$D$143)</f>
        <v>707.31945858809081</v>
      </c>
      <c r="J293" s="8"/>
    </row>
    <row r="294" spans="1:10" x14ac:dyDescent="0.25">
      <c r="A294" s="59" t="s">
        <v>125</v>
      </c>
      <c r="B294" s="60">
        <v>8</v>
      </c>
      <c r="C294" s="60">
        <v>1992</v>
      </c>
      <c r="D294" s="61">
        <v>270</v>
      </c>
      <c r="E294" s="61">
        <v>338</v>
      </c>
      <c r="F294" s="61">
        <v>407</v>
      </c>
      <c r="G294" s="24">
        <f>D294*(236.707/Base!$D$144)</f>
        <v>455.5167983334843</v>
      </c>
      <c r="H294" s="24">
        <f>E294*(236.707/Base!$D$144)</f>
        <v>570.23954754339888</v>
      </c>
      <c r="I294" s="24">
        <f>F294*(236.707/Base!$D$144)</f>
        <v>686.64939600640037</v>
      </c>
      <c r="J294" s="8"/>
    </row>
    <row r="295" spans="1:10" x14ac:dyDescent="0.25">
      <c r="A295" s="59" t="s">
        <v>125</v>
      </c>
      <c r="B295" s="60">
        <v>8</v>
      </c>
      <c r="C295" s="60">
        <v>1993</v>
      </c>
      <c r="D295" s="61">
        <v>270</v>
      </c>
      <c r="E295" s="61">
        <v>338</v>
      </c>
      <c r="F295" s="61">
        <v>407</v>
      </c>
      <c r="G295" s="24">
        <f>D295*(236.707/Base!$D$145)</f>
        <v>442.27686371064254</v>
      </c>
      <c r="H295" s="24">
        <f>E295*(236.707/Base!$D$145)</f>
        <v>553.66511086739695</v>
      </c>
      <c r="I295" s="24">
        <f>F295*(236.707/Base!$D$145)</f>
        <v>666.69142048233891</v>
      </c>
      <c r="J295" s="8"/>
    </row>
    <row r="296" spans="1:10" x14ac:dyDescent="0.25">
      <c r="A296" s="59" t="s">
        <v>125</v>
      </c>
      <c r="B296" s="60">
        <v>8</v>
      </c>
      <c r="C296" s="60">
        <v>1994</v>
      </c>
      <c r="D296" s="61">
        <v>270</v>
      </c>
      <c r="E296" s="61">
        <v>338</v>
      </c>
      <c r="F296" s="61">
        <v>407</v>
      </c>
      <c r="G296" s="24">
        <f>D296*(236.707/Base!$D$146)</f>
        <v>431.23486373945917</v>
      </c>
      <c r="H296" s="24">
        <f>E296*(236.707/Base!$D$146)</f>
        <v>539.84216275532299</v>
      </c>
      <c r="I296" s="24">
        <f>F296*(236.707/Base!$D$146)</f>
        <v>650.04662793318471</v>
      </c>
      <c r="J296" s="8"/>
    </row>
    <row r="297" spans="1:10" x14ac:dyDescent="0.25">
      <c r="A297" s="59" t="s">
        <v>125</v>
      </c>
      <c r="B297" s="60">
        <v>8</v>
      </c>
      <c r="C297" s="60">
        <v>1995</v>
      </c>
      <c r="D297" s="61">
        <v>270</v>
      </c>
      <c r="E297" s="61">
        <v>338</v>
      </c>
      <c r="F297" s="61">
        <v>407</v>
      </c>
      <c r="G297" s="24">
        <f>D297*(236.707/Base!$D$147)</f>
        <v>419.35043836081263</v>
      </c>
      <c r="H297" s="24">
        <f>E297*(236.707/Base!$D$147)</f>
        <v>524.96462283686913</v>
      </c>
      <c r="I297" s="24">
        <f>F297*(236.707/Base!$D$147)</f>
        <v>632.1319570846324</v>
      </c>
      <c r="J297" s="8"/>
    </row>
    <row r="298" spans="1:10" x14ac:dyDescent="0.25">
      <c r="A298" s="59" t="s">
        <v>125</v>
      </c>
      <c r="B298" s="60">
        <v>8</v>
      </c>
      <c r="C298" s="60">
        <v>1996</v>
      </c>
      <c r="D298" s="61">
        <v>270</v>
      </c>
      <c r="E298" s="61">
        <v>338</v>
      </c>
      <c r="F298" s="61">
        <v>407</v>
      </c>
      <c r="G298" s="24">
        <f>D298*(236.707/Base!$D$148)</f>
        <v>407.33518164435947</v>
      </c>
      <c r="H298" s="24">
        <f>E298*(236.707/Base!$D$148)</f>
        <v>509.92330146590183</v>
      </c>
      <c r="I298" s="24">
        <f>F298*(236.707/Base!$D$148)</f>
        <v>614.02007010834927</v>
      </c>
      <c r="J298" s="8"/>
    </row>
    <row r="299" spans="1:10" x14ac:dyDescent="0.25">
      <c r="A299" s="59" t="s">
        <v>125</v>
      </c>
      <c r="B299" s="60">
        <v>8</v>
      </c>
      <c r="C299" s="60">
        <v>1997</v>
      </c>
      <c r="D299" s="61">
        <v>270</v>
      </c>
      <c r="E299" s="61">
        <v>338</v>
      </c>
      <c r="F299" s="61">
        <v>407</v>
      </c>
      <c r="G299" s="24">
        <f>D299*(236.707/Base!$D$149)</f>
        <v>398.19869158878504</v>
      </c>
      <c r="H299" s="24">
        <f>E299*(236.707/Base!$D$149)</f>
        <v>498.48576947040493</v>
      </c>
      <c r="I299" s="24">
        <f>F299*(236.707/Base!$D$149)</f>
        <v>600.24765732087224</v>
      </c>
      <c r="J299" s="8"/>
    </row>
    <row r="300" spans="1:10" x14ac:dyDescent="0.25">
      <c r="A300" s="59" t="s">
        <v>125</v>
      </c>
      <c r="B300" s="60">
        <v>8</v>
      </c>
      <c r="C300" s="60">
        <v>1998</v>
      </c>
      <c r="D300" s="61">
        <v>270</v>
      </c>
      <c r="E300" s="61">
        <v>338</v>
      </c>
      <c r="F300" s="61">
        <v>407</v>
      </c>
      <c r="G300" s="24">
        <f>D300*(236.707/Base!$D$150)</f>
        <v>392.09134969325152</v>
      </c>
      <c r="H300" s="24">
        <f>E300*(236.707/Base!$D$150)</f>
        <v>490.84028220858892</v>
      </c>
      <c r="I300" s="24">
        <f>F300*(236.707/Base!$D$150)</f>
        <v>591.04140490797545</v>
      </c>
      <c r="J300" s="8"/>
    </row>
    <row r="301" spans="1:10" x14ac:dyDescent="0.25">
      <c r="A301" s="59" t="s">
        <v>125</v>
      </c>
      <c r="B301" s="60">
        <v>8</v>
      </c>
      <c r="C301" s="60">
        <v>1999</v>
      </c>
      <c r="D301" s="61">
        <v>270</v>
      </c>
      <c r="E301" s="61">
        <v>338</v>
      </c>
      <c r="F301" s="61">
        <v>407</v>
      </c>
      <c r="G301" s="24">
        <f>D301*(236.707/Base!$D$151)</f>
        <v>383.61878751500603</v>
      </c>
      <c r="H301" s="24">
        <f>E301*(236.707/Base!$D$151)</f>
        <v>480.23388955582237</v>
      </c>
      <c r="I301" s="24">
        <f>F301*(236.707/Base!$D$151)</f>
        <v>578.26980192076837</v>
      </c>
      <c r="J301" s="8"/>
    </row>
    <row r="302" spans="1:10" x14ac:dyDescent="0.25">
      <c r="A302" s="59" t="s">
        <v>125</v>
      </c>
      <c r="B302" s="60">
        <v>8</v>
      </c>
      <c r="C302" s="60">
        <v>2000</v>
      </c>
      <c r="D302" s="61">
        <v>270</v>
      </c>
      <c r="E302" s="61">
        <v>338</v>
      </c>
      <c r="F302" s="61">
        <v>407</v>
      </c>
      <c r="G302" s="24">
        <f>D302*(236.707/Base!$D$152)</f>
        <v>371.1433797909408</v>
      </c>
      <c r="H302" s="24">
        <f>E302*(236.707/Base!$D$152)</f>
        <v>464.6165272938444</v>
      </c>
      <c r="I302" s="24">
        <f>F302*(236.707/Base!$D$152)</f>
        <v>559.4642799070848</v>
      </c>
      <c r="J302" s="8"/>
    </row>
    <row r="303" spans="1:10" x14ac:dyDescent="0.25">
      <c r="A303" s="59" t="s">
        <v>125</v>
      </c>
      <c r="B303" s="60">
        <v>8</v>
      </c>
      <c r="C303" s="60">
        <v>2001</v>
      </c>
      <c r="D303" s="61">
        <v>270</v>
      </c>
      <c r="E303" s="61">
        <v>338</v>
      </c>
      <c r="F303" s="61">
        <v>407</v>
      </c>
      <c r="G303" s="24">
        <f>D303*(236.707/Base!$D$153)</f>
        <v>360.87459062676453</v>
      </c>
      <c r="H303" s="24">
        <f>E303*(236.707/Base!$D$153)</f>
        <v>451.76152456239413</v>
      </c>
      <c r="I303" s="24">
        <f>F303*(236.707/Base!$D$153)</f>
        <v>543.98503105590055</v>
      </c>
      <c r="J303" s="8"/>
    </row>
    <row r="304" spans="1:10" x14ac:dyDescent="0.25">
      <c r="A304" s="59" t="s">
        <v>125</v>
      </c>
      <c r="B304" s="60">
        <v>8</v>
      </c>
      <c r="C304" s="60">
        <v>2002</v>
      </c>
      <c r="D304" s="61">
        <v>270</v>
      </c>
      <c r="E304" s="61">
        <v>338</v>
      </c>
      <c r="F304" s="61">
        <v>407</v>
      </c>
      <c r="G304" s="24">
        <f>D304*(236.707/Base!$D$154)</f>
        <v>355.25786548082266</v>
      </c>
      <c r="H304" s="24">
        <f>E304*(236.707/Base!$D$154)</f>
        <v>444.73021678710393</v>
      </c>
      <c r="I304" s="24">
        <f>F304*(236.707/Base!$D$154)</f>
        <v>535.51833796553638</v>
      </c>
      <c r="J304" s="8"/>
    </row>
    <row r="305" spans="1:10" x14ac:dyDescent="0.25">
      <c r="A305" s="59" t="s">
        <v>125</v>
      </c>
      <c r="B305" s="60">
        <v>8</v>
      </c>
      <c r="C305" s="60">
        <v>2003</v>
      </c>
      <c r="D305" s="61">
        <v>270</v>
      </c>
      <c r="E305" s="61">
        <v>338</v>
      </c>
      <c r="F305" s="61">
        <v>407</v>
      </c>
      <c r="G305" s="24">
        <f>D305*(236.707/Base!$D$155)</f>
        <v>347.34179347826085</v>
      </c>
      <c r="H305" s="24">
        <f>E305*(236.707/Base!$D$155)</f>
        <v>434.82046739130436</v>
      </c>
      <c r="I305" s="24">
        <f>F305*(236.707/Base!$D$155)</f>
        <v>523.58559239130432</v>
      </c>
      <c r="J305" s="8"/>
    </row>
    <row r="306" spans="1:10" x14ac:dyDescent="0.25">
      <c r="A306" s="59" t="s">
        <v>125</v>
      </c>
      <c r="B306" s="60">
        <v>8</v>
      </c>
      <c r="C306" s="60">
        <v>2004</v>
      </c>
      <c r="D306" s="61">
        <v>270</v>
      </c>
      <c r="E306" s="61">
        <v>338</v>
      </c>
      <c r="F306" s="61">
        <v>407</v>
      </c>
      <c r="G306" s="24">
        <f>D306*(236.707/Base!$D$156)</f>
        <v>338.3318687136051</v>
      </c>
      <c r="H306" s="24">
        <f>E306*(236.707/Base!$D$156)</f>
        <v>423.54137638962413</v>
      </c>
      <c r="I306" s="24">
        <f>F306*(236.707/Base!$D$156)</f>
        <v>510.00396506087878</v>
      </c>
      <c r="J306" s="8"/>
    </row>
    <row r="307" spans="1:10" x14ac:dyDescent="0.25">
      <c r="A307" s="59" t="s">
        <v>125</v>
      </c>
      <c r="B307" s="60">
        <v>8</v>
      </c>
      <c r="C307" s="60">
        <v>2005</v>
      </c>
      <c r="D307" s="61">
        <v>270</v>
      </c>
      <c r="E307" s="61">
        <v>338</v>
      </c>
      <c r="F307" s="61">
        <v>407</v>
      </c>
      <c r="G307" s="24">
        <f>D307*(236.707/Base!$D$157)</f>
        <v>327.24470046082945</v>
      </c>
      <c r="H307" s="24">
        <f>E307*(236.707/Base!$D$157)</f>
        <v>409.66188428059388</v>
      </c>
      <c r="I307" s="24">
        <f>F307*(236.707/Base!$D$157)</f>
        <v>493.29108550947251</v>
      </c>
      <c r="J307" s="8"/>
    </row>
    <row r="308" spans="1:10" x14ac:dyDescent="0.25">
      <c r="A308" s="59" t="s">
        <v>125</v>
      </c>
      <c r="B308" s="60">
        <v>8</v>
      </c>
      <c r="C308" s="60">
        <v>2006</v>
      </c>
      <c r="D308" s="61">
        <v>270</v>
      </c>
      <c r="E308" s="61">
        <v>338</v>
      </c>
      <c r="F308" s="61">
        <v>407</v>
      </c>
      <c r="G308" s="24">
        <f>D308*(236.707/Base!$D$158)</f>
        <v>317.01830357142859</v>
      </c>
      <c r="H308" s="24">
        <f>E308*(236.707/Base!$D$158)</f>
        <v>396.85995039682541</v>
      </c>
      <c r="I308" s="24">
        <f>F308*(236.707/Base!$D$158)</f>
        <v>477.87573908730161</v>
      </c>
      <c r="J308" s="8"/>
    </row>
    <row r="309" spans="1:10" x14ac:dyDescent="0.25">
      <c r="A309" s="59" t="s">
        <v>125</v>
      </c>
      <c r="B309" s="60">
        <v>8</v>
      </c>
      <c r="C309" s="60">
        <v>2007</v>
      </c>
      <c r="D309" s="61">
        <v>270</v>
      </c>
      <c r="E309" s="61">
        <v>338</v>
      </c>
      <c r="F309" s="61">
        <v>407</v>
      </c>
      <c r="G309" s="24">
        <f>D309*(236.707/Base!$D$159)</f>
        <v>308.23899644066324</v>
      </c>
      <c r="H309" s="24">
        <f>E309*(236.707/Base!$D$159)</f>
        <v>385.86955850720062</v>
      </c>
      <c r="I309" s="24">
        <f>F309*(236.707/Base!$D$159)</f>
        <v>464.64174648648122</v>
      </c>
      <c r="J309" s="8"/>
    </row>
    <row r="310" spans="1:10" x14ac:dyDescent="0.25">
      <c r="A310" s="59" t="s">
        <v>125</v>
      </c>
      <c r="B310" s="60">
        <v>8</v>
      </c>
      <c r="C310" s="60">
        <v>2008</v>
      </c>
      <c r="D310" s="61">
        <v>270</v>
      </c>
      <c r="E310" s="61">
        <v>338</v>
      </c>
      <c r="F310" s="61">
        <v>407</v>
      </c>
      <c r="G310" s="24">
        <f>D310*(236.707/Base!$D$160)</f>
        <v>296.8416139115572</v>
      </c>
      <c r="H310" s="24">
        <f>E310*(236.707/Base!$D$160)</f>
        <v>371.60172408187532</v>
      </c>
      <c r="I310" s="24">
        <f>F310*(236.707/Base!$D$160)</f>
        <v>447.46124763705103</v>
      </c>
      <c r="J310" s="8"/>
    </row>
    <row r="311" spans="1:10" x14ac:dyDescent="0.25">
      <c r="A311" s="59" t="s">
        <v>125</v>
      </c>
      <c r="B311" s="60">
        <v>8</v>
      </c>
      <c r="C311" s="60">
        <v>2009</v>
      </c>
      <c r="D311" s="61">
        <v>270</v>
      </c>
      <c r="E311" s="61">
        <v>338</v>
      </c>
      <c r="F311" s="61">
        <v>407</v>
      </c>
      <c r="G311" s="24">
        <f>D311*(236.707/Base!$D$161)</f>
        <v>297.90148086344078</v>
      </c>
      <c r="H311" s="24">
        <f>E311*(236.707/Base!$D$161)</f>
        <v>372.92852048830736</v>
      </c>
      <c r="I311" s="24">
        <f>F311*(236.707/Base!$D$161)</f>
        <v>449.05889893118666</v>
      </c>
      <c r="J311" s="8"/>
    </row>
    <row r="312" spans="1:10" x14ac:dyDescent="0.25">
      <c r="A312" s="59" t="s">
        <v>125</v>
      </c>
      <c r="B312" s="60">
        <v>8</v>
      </c>
      <c r="C312" s="60">
        <v>2010</v>
      </c>
      <c r="D312" s="61">
        <v>332</v>
      </c>
      <c r="E312" s="61">
        <v>416</v>
      </c>
      <c r="F312" s="61">
        <v>501</v>
      </c>
      <c r="G312" s="24">
        <f>D312*(236.707/Base!$D$162)</f>
        <v>360.3969805921414</v>
      </c>
      <c r="H312" s="24">
        <f>E312*(236.707/Base!$D$162)</f>
        <v>451.5817588142495</v>
      </c>
      <c r="I312" s="24">
        <f>F312*(236.707/Base!$D$162)</f>
        <v>543.8520701104303</v>
      </c>
      <c r="J312" s="8"/>
    </row>
    <row r="313" spans="1:10" x14ac:dyDescent="0.25">
      <c r="A313" s="59" t="s">
        <v>125</v>
      </c>
      <c r="B313" s="60">
        <v>8</v>
      </c>
      <c r="C313" s="60">
        <v>2011</v>
      </c>
      <c r="D313" s="61">
        <v>270</v>
      </c>
      <c r="E313" s="61">
        <v>338</v>
      </c>
      <c r="F313" s="61">
        <v>407</v>
      </c>
      <c r="G313" s="24">
        <f>D313*(236.707/Base!$D$163)</f>
        <v>284.12542956090317</v>
      </c>
      <c r="H313" s="24">
        <f>E313*(236.707/Base!$D$163)</f>
        <v>355.68294515401954</v>
      </c>
      <c r="I313" s="24">
        <f>F313*(236.707/Base!$D$163)</f>
        <v>428.29277715291704</v>
      </c>
      <c r="J313" s="8"/>
    </row>
    <row r="314" spans="1:10" x14ac:dyDescent="0.25">
      <c r="A314" s="59" t="s">
        <v>125</v>
      </c>
      <c r="B314" s="60">
        <v>8</v>
      </c>
      <c r="C314" s="60">
        <v>2012</v>
      </c>
      <c r="D314" s="61">
        <v>270</v>
      </c>
      <c r="E314" s="61">
        <v>338</v>
      </c>
      <c r="F314" s="61">
        <v>407</v>
      </c>
      <c r="G314" s="24">
        <f>D314*(236.707/Base!$D$164)</f>
        <v>278.36480918490906</v>
      </c>
      <c r="H314" s="24">
        <f>E314*(236.707/Base!$D$164)</f>
        <v>348.47150186851576</v>
      </c>
      <c r="I314" s="24">
        <f>F314*(236.707/Base!$D$164)</f>
        <v>419.60917532688143</v>
      </c>
      <c r="J314" s="8"/>
    </row>
    <row r="315" spans="1:10" x14ac:dyDescent="0.25">
      <c r="A315" s="59" t="s">
        <v>125</v>
      </c>
      <c r="B315" s="60">
        <v>8</v>
      </c>
      <c r="C315" s="60">
        <v>2013</v>
      </c>
      <c r="D315" s="61">
        <v>270</v>
      </c>
      <c r="E315" s="61">
        <v>338</v>
      </c>
      <c r="F315" s="61">
        <v>407</v>
      </c>
      <c r="G315" s="24">
        <f>D315*(236.707/Base!$D$165)</f>
        <v>274.34629566829926</v>
      </c>
      <c r="H315" s="24">
        <f>E315*(236.707/Base!$D$165)</f>
        <v>343.44091828105616</v>
      </c>
      <c r="I315" s="24">
        <f>F315*(236.707/Base!$D$165)</f>
        <v>413.55163828517703</v>
      </c>
      <c r="J315" s="8"/>
    </row>
    <row r="316" spans="1:10" x14ac:dyDescent="0.25">
      <c r="A316" s="59" t="s">
        <v>125</v>
      </c>
      <c r="B316" s="60">
        <v>8</v>
      </c>
      <c r="C316" s="60">
        <v>2014</v>
      </c>
      <c r="D316" s="61">
        <v>270</v>
      </c>
      <c r="E316" s="61">
        <v>338</v>
      </c>
      <c r="F316" s="61">
        <v>407</v>
      </c>
      <c r="G316" s="24">
        <f>D316*(236.707/Base!$D$166)</f>
        <v>273.22154106602375</v>
      </c>
      <c r="H316" s="24">
        <f>E316*(236.707/Base!$D$166)</f>
        <v>342.03289214931857</v>
      </c>
      <c r="I316" s="24">
        <f>F316*(236.707/Base!$D$166)</f>
        <v>411.85617486619134</v>
      </c>
      <c r="J316" s="8"/>
    </row>
    <row r="317" spans="1:10" x14ac:dyDescent="0.25">
      <c r="A317" s="59" t="s">
        <v>126</v>
      </c>
      <c r="B317" s="60">
        <v>10</v>
      </c>
      <c r="C317" s="60">
        <v>1980</v>
      </c>
      <c r="D317" s="61">
        <v>150</v>
      </c>
      <c r="E317" s="61">
        <v>195</v>
      </c>
      <c r="F317" s="61">
        <v>230</v>
      </c>
      <c r="G317" s="24">
        <f>D317*(236.707/Base!$D$132)</f>
        <v>431.11914517766496</v>
      </c>
      <c r="H317" s="24">
        <f>E317*(236.707/Base!$D$132)</f>
        <v>560.4548887309644</v>
      </c>
      <c r="I317" s="24">
        <f>F317*(236.707/Base!$D$132)</f>
        <v>661.04935593908624</v>
      </c>
      <c r="J317" s="8"/>
    </row>
    <row r="318" spans="1:10" x14ac:dyDescent="0.25">
      <c r="A318" s="59" t="s">
        <v>126</v>
      </c>
      <c r="B318" s="60">
        <v>10</v>
      </c>
      <c r="C318" s="60">
        <v>1981</v>
      </c>
      <c r="D318" s="61">
        <v>150</v>
      </c>
      <c r="E318" s="61">
        <v>195</v>
      </c>
      <c r="F318" s="61">
        <v>230</v>
      </c>
      <c r="G318" s="24">
        <f>D318*(236.707/Base!$D$133)</f>
        <v>390.66454277828888</v>
      </c>
      <c r="H318" s="24">
        <f>E318*(236.707/Base!$D$133)</f>
        <v>507.86390561177552</v>
      </c>
      <c r="I318" s="24">
        <f>F318*(236.707/Base!$D$133)</f>
        <v>599.01896559337627</v>
      </c>
      <c r="J318" s="8"/>
    </row>
    <row r="319" spans="1:10" x14ac:dyDescent="0.25">
      <c r="A319" s="59" t="s">
        <v>126</v>
      </c>
      <c r="B319" s="60">
        <v>10</v>
      </c>
      <c r="C319" s="60">
        <v>1982</v>
      </c>
      <c r="D319" s="61">
        <v>150</v>
      </c>
      <c r="E319" s="61">
        <v>195</v>
      </c>
      <c r="F319" s="61">
        <v>230</v>
      </c>
      <c r="G319" s="24">
        <f>D319*(236.707/Base!$D$134)</f>
        <v>367.98297920277298</v>
      </c>
      <c r="H319" s="24">
        <f>E319*(236.707/Base!$D$134)</f>
        <v>478.37787296360489</v>
      </c>
      <c r="I319" s="24">
        <f>F319*(236.707/Base!$D$134)</f>
        <v>564.24056811091862</v>
      </c>
      <c r="J319" s="8"/>
    </row>
    <row r="320" spans="1:10" x14ac:dyDescent="0.25">
      <c r="A320" s="59" t="s">
        <v>126</v>
      </c>
      <c r="B320" s="60">
        <v>10</v>
      </c>
      <c r="C320" s="60">
        <v>1983</v>
      </c>
      <c r="D320" s="61">
        <v>161</v>
      </c>
      <c r="E320" s="61">
        <v>209</v>
      </c>
      <c r="F320" s="61">
        <v>246</v>
      </c>
      <c r="G320" s="24">
        <f>D320*(236.707/Base!$D$135)</f>
        <v>382.69817877413931</v>
      </c>
      <c r="H320" s="24">
        <f>E320*(236.707/Base!$D$135)</f>
        <v>496.79453020990758</v>
      </c>
      <c r="I320" s="24">
        <f>F320*(236.707/Base!$D$135)</f>
        <v>584.74380110831225</v>
      </c>
      <c r="J320" s="8"/>
    </row>
    <row r="321" spans="1:10" x14ac:dyDescent="0.25">
      <c r="A321" s="59" t="s">
        <v>126</v>
      </c>
      <c r="B321" s="60">
        <v>10</v>
      </c>
      <c r="C321" s="60">
        <v>1984</v>
      </c>
      <c r="D321" s="61">
        <v>178</v>
      </c>
      <c r="E321" s="61">
        <v>231</v>
      </c>
      <c r="F321" s="61">
        <v>273</v>
      </c>
      <c r="G321" s="24">
        <f>D321*(236.707/Base!$D$136)</f>
        <v>405.40691726468231</v>
      </c>
      <c r="H321" s="24">
        <f>E321*(236.707/Base!$D$136)</f>
        <v>526.11796566371697</v>
      </c>
      <c r="I321" s="24">
        <f>F321*(236.707/Base!$D$136)</f>
        <v>621.77577760257452</v>
      </c>
      <c r="J321" s="8"/>
    </row>
    <row r="322" spans="1:10" x14ac:dyDescent="0.25">
      <c r="A322" s="59" t="s">
        <v>126</v>
      </c>
      <c r="B322" s="60">
        <v>10</v>
      </c>
      <c r="C322" s="60">
        <v>1985</v>
      </c>
      <c r="D322" s="61">
        <v>185</v>
      </c>
      <c r="E322" s="61">
        <v>240</v>
      </c>
      <c r="F322" s="61">
        <v>284</v>
      </c>
      <c r="G322" s="24">
        <f>D322*(236.707/Base!$D$137)</f>
        <v>406.94476161616154</v>
      </c>
      <c r="H322" s="24">
        <f>E322*(236.707/Base!$D$137)</f>
        <v>527.92833939393927</v>
      </c>
      <c r="I322" s="24">
        <f>F322*(236.707/Base!$D$137)</f>
        <v>624.71520161616149</v>
      </c>
      <c r="J322" s="8"/>
    </row>
    <row r="323" spans="1:10" x14ac:dyDescent="0.25">
      <c r="A323" s="59" t="s">
        <v>126</v>
      </c>
      <c r="B323" s="60">
        <v>10</v>
      </c>
      <c r="C323" s="60">
        <v>1986</v>
      </c>
      <c r="D323" s="61">
        <v>194</v>
      </c>
      <c r="E323" s="61">
        <v>252</v>
      </c>
      <c r="F323" s="61">
        <v>298</v>
      </c>
      <c r="G323" s="24">
        <f>D323*(236.707/Base!$D$138)</f>
        <v>418.92986245614037</v>
      </c>
      <c r="H323" s="24">
        <f>E323*(236.707/Base!$D$138)</f>
        <v>544.1769347368421</v>
      </c>
      <c r="I323" s="24">
        <f>F323*(236.707/Base!$D$138)</f>
        <v>643.51081964912282</v>
      </c>
      <c r="J323" s="8"/>
    </row>
    <row r="324" spans="1:10" x14ac:dyDescent="0.25">
      <c r="A324" s="59" t="s">
        <v>126</v>
      </c>
      <c r="B324" s="60">
        <v>10</v>
      </c>
      <c r="C324" s="60">
        <v>1987</v>
      </c>
      <c r="D324" s="61">
        <v>203</v>
      </c>
      <c r="E324" s="61">
        <v>264</v>
      </c>
      <c r="F324" s="61">
        <v>312</v>
      </c>
      <c r="G324" s="24">
        <f>D324*(236.707/Base!$D$139)</f>
        <v>422.88167119941136</v>
      </c>
      <c r="H324" s="24">
        <f>E324*(236.707/Base!$D$139)</f>
        <v>549.95448865342166</v>
      </c>
      <c r="I324" s="24">
        <f>F324*(236.707/Base!$D$139)</f>
        <v>649.94621386313463</v>
      </c>
      <c r="J324" s="8"/>
    </row>
    <row r="325" spans="1:10" x14ac:dyDescent="0.25">
      <c r="A325" s="59" t="s">
        <v>126</v>
      </c>
      <c r="B325" s="60">
        <v>10</v>
      </c>
      <c r="C325" s="60">
        <v>1988</v>
      </c>
      <c r="D325" s="61">
        <v>211</v>
      </c>
      <c r="E325" s="61">
        <v>275</v>
      </c>
      <c r="F325" s="61">
        <v>324</v>
      </c>
      <c r="G325" s="24">
        <f>D325*(236.707/Base!$D$140)</f>
        <v>422.15146072084804</v>
      </c>
      <c r="H325" s="24">
        <f>E325*(236.707/Base!$D$140)</f>
        <v>550.19740141342754</v>
      </c>
      <c r="I325" s="24">
        <f>F325*(236.707/Base!$D$140)</f>
        <v>648.23257475618379</v>
      </c>
      <c r="J325" s="8"/>
    </row>
    <row r="326" spans="1:10" x14ac:dyDescent="0.25">
      <c r="A326" s="59" t="s">
        <v>126</v>
      </c>
      <c r="B326" s="60">
        <v>10</v>
      </c>
      <c r="C326" s="60">
        <v>1989</v>
      </c>
      <c r="D326" s="61">
        <v>220</v>
      </c>
      <c r="E326" s="61">
        <v>287</v>
      </c>
      <c r="F326" s="61">
        <v>338</v>
      </c>
      <c r="G326" s="24">
        <f>D326*(236.707/Base!$D$141)</f>
        <v>419.97535967633166</v>
      </c>
      <c r="H326" s="24">
        <f>E326*(236.707/Base!$D$141)</f>
        <v>547.8769464868509</v>
      </c>
      <c r="I326" s="24">
        <f>F326*(236.707/Base!$D$141)</f>
        <v>645.23487077545508</v>
      </c>
      <c r="J326" s="8"/>
    </row>
    <row r="327" spans="1:10" x14ac:dyDescent="0.25">
      <c r="A327" s="59" t="s">
        <v>126</v>
      </c>
      <c r="B327" s="60">
        <v>10</v>
      </c>
      <c r="C327" s="60">
        <v>1990</v>
      </c>
      <c r="D327" s="61">
        <v>225</v>
      </c>
      <c r="E327" s="61">
        <v>294</v>
      </c>
      <c r="F327" s="61">
        <v>346</v>
      </c>
      <c r="G327" s="24">
        <f>D327*(236.707/Base!$D$142)</f>
        <v>407.5358522072936</v>
      </c>
      <c r="H327" s="24">
        <f>E327*(236.707/Base!$D$142)</f>
        <v>532.51351355086365</v>
      </c>
      <c r="I327" s="24">
        <f>F327*(236.707/Base!$D$142)</f>
        <v>626.6995771721048</v>
      </c>
      <c r="J327" s="8"/>
    </row>
    <row r="328" spans="1:10" x14ac:dyDescent="0.25">
      <c r="A328" s="59" t="s">
        <v>126</v>
      </c>
      <c r="B328" s="60">
        <v>10</v>
      </c>
      <c r="C328" s="60">
        <v>1991</v>
      </c>
      <c r="D328" s="61">
        <v>225</v>
      </c>
      <c r="E328" s="61">
        <v>294</v>
      </c>
      <c r="F328" s="61">
        <v>346</v>
      </c>
      <c r="G328" s="24">
        <f>D328*(236.707/Base!$D$143)</f>
        <v>391.024270718232</v>
      </c>
      <c r="H328" s="24">
        <f>E328*(236.707/Base!$D$143)</f>
        <v>510.93838040515647</v>
      </c>
      <c r="I328" s="24">
        <f>F328*(236.707/Base!$D$143)</f>
        <v>601.30843408225905</v>
      </c>
      <c r="J328" s="8"/>
    </row>
    <row r="329" spans="1:10" x14ac:dyDescent="0.25">
      <c r="A329" s="59" t="s">
        <v>126</v>
      </c>
      <c r="B329" s="60">
        <v>10</v>
      </c>
      <c r="C329" s="60">
        <v>1992</v>
      </c>
      <c r="D329" s="61">
        <v>241</v>
      </c>
      <c r="E329" s="61">
        <v>303</v>
      </c>
      <c r="F329" s="61">
        <v>364</v>
      </c>
      <c r="G329" s="24">
        <f>D329*(236.707/Base!$D$144)</f>
        <v>406.5909199939619</v>
      </c>
      <c r="H329" s="24">
        <f>E329*(236.707/Base!$D$144)</f>
        <v>511.19107368535458</v>
      </c>
      <c r="I329" s="24">
        <f>F329*(236.707/Base!$D$144)</f>
        <v>614.1041281236603</v>
      </c>
      <c r="J329" s="8"/>
    </row>
    <row r="330" spans="1:10" x14ac:dyDescent="0.25">
      <c r="A330" s="59" t="s">
        <v>126</v>
      </c>
      <c r="B330" s="60">
        <v>10</v>
      </c>
      <c r="C330" s="60">
        <v>1993</v>
      </c>
      <c r="D330" s="61">
        <v>241</v>
      </c>
      <c r="E330" s="61">
        <v>303</v>
      </c>
      <c r="F330" s="61">
        <v>364</v>
      </c>
      <c r="G330" s="24">
        <f>D330*(236.707/Base!$D$145)</f>
        <v>394.77305242320313</v>
      </c>
      <c r="H330" s="24">
        <f>E330*(236.707/Base!$D$145)</f>
        <v>496.33292483083216</v>
      </c>
      <c r="I330" s="24">
        <f>F330*(236.707/Base!$D$145)</f>
        <v>596.25473478027368</v>
      </c>
      <c r="J330" s="8"/>
    </row>
    <row r="331" spans="1:10" x14ac:dyDescent="0.25">
      <c r="A331" s="59" t="s">
        <v>126</v>
      </c>
      <c r="B331" s="60">
        <v>10</v>
      </c>
      <c r="C331" s="60">
        <v>1994</v>
      </c>
      <c r="D331" s="61">
        <v>241</v>
      </c>
      <c r="E331" s="61">
        <v>303</v>
      </c>
      <c r="F331" s="61">
        <v>364</v>
      </c>
      <c r="G331" s="24">
        <f>D331*(236.707/Base!$D$146)</f>
        <v>384.91704504151727</v>
      </c>
      <c r="H331" s="24">
        <f>E331*(236.707/Base!$D$146)</f>
        <v>483.94134708539303</v>
      </c>
      <c r="I331" s="24">
        <f>F331*(236.707/Base!$D$146)</f>
        <v>581.36848296727089</v>
      </c>
      <c r="J331" s="8"/>
    </row>
    <row r="332" spans="1:10" x14ac:dyDescent="0.25">
      <c r="A332" s="59" t="s">
        <v>126</v>
      </c>
      <c r="B332" s="60">
        <v>10</v>
      </c>
      <c r="C332" s="60">
        <v>1995</v>
      </c>
      <c r="D332" s="61">
        <v>241</v>
      </c>
      <c r="E332" s="61">
        <v>303</v>
      </c>
      <c r="F332" s="61">
        <v>364</v>
      </c>
      <c r="G332" s="24">
        <f>D332*(236.707/Base!$D$147)</f>
        <v>374.30909498131797</v>
      </c>
      <c r="H332" s="24">
        <f>E332*(236.707/Base!$D$147)</f>
        <v>470.60438082713421</v>
      </c>
      <c r="I332" s="24">
        <f>F332*(236.707/Base!$D$147)</f>
        <v>565.34651690124372</v>
      </c>
      <c r="J332" s="8"/>
    </row>
    <row r="333" spans="1:10" x14ac:dyDescent="0.25">
      <c r="A333" s="59" t="s">
        <v>126</v>
      </c>
      <c r="B333" s="60">
        <v>10</v>
      </c>
      <c r="C333" s="60">
        <v>1996</v>
      </c>
      <c r="D333" s="61">
        <v>241</v>
      </c>
      <c r="E333" s="61">
        <v>303</v>
      </c>
      <c r="F333" s="61">
        <v>364</v>
      </c>
      <c r="G333" s="24">
        <f>D333*(236.707/Base!$D$148)</f>
        <v>363.58436583811346</v>
      </c>
      <c r="H333" s="24">
        <f>E333*(236.707/Base!$D$148)</f>
        <v>457.12059273422562</v>
      </c>
      <c r="I333" s="24">
        <f>F333*(236.707/Base!$D$148)</f>
        <v>549.14817080943271</v>
      </c>
      <c r="J333" s="8"/>
    </row>
    <row r="334" spans="1:10" x14ac:dyDescent="0.25">
      <c r="A334" s="59" t="s">
        <v>126</v>
      </c>
      <c r="B334" s="60">
        <v>10</v>
      </c>
      <c r="C334" s="60">
        <v>1997</v>
      </c>
      <c r="D334" s="61">
        <v>241</v>
      </c>
      <c r="E334" s="61">
        <v>303</v>
      </c>
      <c r="F334" s="61">
        <v>364</v>
      </c>
      <c r="G334" s="24">
        <f>D334*(236.707/Base!$D$149)</f>
        <v>355.4292024922118</v>
      </c>
      <c r="H334" s="24">
        <f>E334*(236.707/Base!$D$149)</f>
        <v>446.86742056074763</v>
      </c>
      <c r="I334" s="24">
        <f>F334*(236.707/Base!$D$149)</f>
        <v>536.83082866043605</v>
      </c>
      <c r="J334" s="8"/>
    </row>
    <row r="335" spans="1:10" x14ac:dyDescent="0.25">
      <c r="A335" s="59" t="s">
        <v>126</v>
      </c>
      <c r="B335" s="60">
        <v>10</v>
      </c>
      <c r="C335" s="60">
        <v>1998</v>
      </c>
      <c r="D335" s="61">
        <v>241</v>
      </c>
      <c r="E335" s="61">
        <v>303</v>
      </c>
      <c r="F335" s="61">
        <v>364</v>
      </c>
      <c r="G335" s="24">
        <f>D335*(236.707/Base!$D$150)</f>
        <v>349.97783435582818</v>
      </c>
      <c r="H335" s="24">
        <f>E335*(236.707/Base!$D$150)</f>
        <v>440.01362576687114</v>
      </c>
      <c r="I335" s="24">
        <f>F335*(236.707/Base!$D$150)</f>
        <v>528.59722699386498</v>
      </c>
      <c r="J335" s="8"/>
    </row>
    <row r="336" spans="1:10" x14ac:dyDescent="0.25">
      <c r="A336" s="59" t="s">
        <v>126</v>
      </c>
      <c r="B336" s="60">
        <v>10</v>
      </c>
      <c r="C336" s="60">
        <v>1999</v>
      </c>
      <c r="D336" s="61">
        <v>241</v>
      </c>
      <c r="E336" s="61">
        <v>303</v>
      </c>
      <c r="F336" s="61">
        <v>364</v>
      </c>
      <c r="G336" s="24">
        <f>D336*(236.707/Base!$D$151)</f>
        <v>342.41528811524608</v>
      </c>
      <c r="H336" s="24">
        <f>E336*(236.707/Base!$D$151)</f>
        <v>430.50552821128451</v>
      </c>
      <c r="I336" s="24">
        <f>F336*(236.707/Base!$D$151)</f>
        <v>517.17495798319328</v>
      </c>
      <c r="J336" s="8"/>
    </row>
    <row r="337" spans="1:10" x14ac:dyDescent="0.25">
      <c r="A337" s="59" t="s">
        <v>126</v>
      </c>
      <c r="B337" s="60">
        <v>10</v>
      </c>
      <c r="C337" s="60">
        <v>2000</v>
      </c>
      <c r="D337" s="61">
        <v>241</v>
      </c>
      <c r="E337" s="61">
        <v>303</v>
      </c>
      <c r="F337" s="61">
        <v>364</v>
      </c>
      <c r="G337" s="24">
        <f>D337*(236.707/Base!$D$152)</f>
        <v>331.27983159117309</v>
      </c>
      <c r="H337" s="24">
        <f>E337*(236.707/Base!$D$152)</f>
        <v>416.50534843205577</v>
      </c>
      <c r="I337" s="24">
        <f>F337*(236.707/Base!$D$152)</f>
        <v>500.35626016260164</v>
      </c>
      <c r="J337" s="8"/>
    </row>
    <row r="338" spans="1:10" x14ac:dyDescent="0.25">
      <c r="A338" s="59" t="s">
        <v>126</v>
      </c>
      <c r="B338" s="60">
        <v>10</v>
      </c>
      <c r="C338" s="60">
        <v>2001</v>
      </c>
      <c r="D338" s="61">
        <v>241</v>
      </c>
      <c r="E338" s="61">
        <v>303</v>
      </c>
      <c r="F338" s="61">
        <v>364</v>
      </c>
      <c r="G338" s="24">
        <f>D338*(236.707/Base!$D$153)</f>
        <v>322.11398644833429</v>
      </c>
      <c r="H338" s="24">
        <f>E338*(236.707/Base!$D$153)</f>
        <v>404.9814850367024</v>
      </c>
      <c r="I338" s="24">
        <f>F338*(236.707/Base!$D$153)</f>
        <v>486.51241106719368</v>
      </c>
      <c r="J338" s="8"/>
    </row>
    <row r="339" spans="1:10" x14ac:dyDescent="0.25">
      <c r="A339" s="59" t="s">
        <v>126</v>
      </c>
      <c r="B339" s="60">
        <v>10</v>
      </c>
      <c r="C339" s="60">
        <v>2002</v>
      </c>
      <c r="D339" s="61">
        <v>241</v>
      </c>
      <c r="E339" s="61">
        <v>303</v>
      </c>
      <c r="F339" s="61">
        <v>364</v>
      </c>
      <c r="G339" s="24">
        <f>D339*(236.707/Base!$D$154)</f>
        <v>317.10053918843801</v>
      </c>
      <c r="H339" s="24">
        <f>E339*(236.707/Base!$D$154)</f>
        <v>398.67827126181209</v>
      </c>
      <c r="I339" s="24">
        <f>F339*(236.707/Base!$D$154)</f>
        <v>478.94023346303499</v>
      </c>
      <c r="J339" s="8"/>
    </row>
    <row r="340" spans="1:10" x14ac:dyDescent="0.25">
      <c r="A340" s="59" t="s">
        <v>126</v>
      </c>
      <c r="B340" s="60">
        <v>10</v>
      </c>
      <c r="C340" s="60">
        <v>2003</v>
      </c>
      <c r="D340" s="61">
        <v>241</v>
      </c>
      <c r="E340" s="61">
        <v>303</v>
      </c>
      <c r="F340" s="61">
        <v>364</v>
      </c>
      <c r="G340" s="24">
        <f>D340*(236.707/Base!$D$155)</f>
        <v>310.03471195652173</v>
      </c>
      <c r="H340" s="24">
        <f>E340*(236.707/Base!$D$155)</f>
        <v>389.7946793478261</v>
      </c>
      <c r="I340" s="24">
        <f>F340*(236.707/Base!$D$155)</f>
        <v>468.26819565217392</v>
      </c>
      <c r="J340" s="8"/>
    </row>
    <row r="341" spans="1:10" x14ac:dyDescent="0.25">
      <c r="A341" s="59" t="s">
        <v>126</v>
      </c>
      <c r="B341" s="60">
        <v>10</v>
      </c>
      <c r="C341" s="60">
        <v>2004</v>
      </c>
      <c r="D341" s="61">
        <v>241</v>
      </c>
      <c r="E341" s="61">
        <v>303</v>
      </c>
      <c r="F341" s="61">
        <v>364</v>
      </c>
      <c r="G341" s="24">
        <f>D341*(236.707/Base!$D$156)</f>
        <v>301.99251985177341</v>
      </c>
      <c r="H341" s="24">
        <f>E341*(236.707/Base!$D$156)</f>
        <v>379.68354155637905</v>
      </c>
      <c r="I341" s="24">
        <f>F341*(236.707/Base!$D$156)</f>
        <v>456.12148226574908</v>
      </c>
      <c r="J341" s="8"/>
    </row>
    <row r="342" spans="1:10" x14ac:dyDescent="0.25">
      <c r="A342" s="59" t="s">
        <v>126</v>
      </c>
      <c r="B342" s="60">
        <v>10</v>
      </c>
      <c r="C342" s="60">
        <v>2005</v>
      </c>
      <c r="D342" s="61">
        <v>241</v>
      </c>
      <c r="E342" s="61">
        <v>303</v>
      </c>
      <c r="F342" s="61">
        <v>364</v>
      </c>
      <c r="G342" s="24">
        <f>D342*(236.707/Base!$D$157)</f>
        <v>292.0961955965181</v>
      </c>
      <c r="H342" s="24">
        <f>E342*(236.707/Base!$D$157)</f>
        <v>367.24127496159747</v>
      </c>
      <c r="I342" s="24">
        <f>F342*(236.707/Base!$D$157)</f>
        <v>441.17433691756264</v>
      </c>
      <c r="J342" s="8"/>
    </row>
    <row r="343" spans="1:10" x14ac:dyDescent="0.25">
      <c r="A343" s="59" t="s">
        <v>126</v>
      </c>
      <c r="B343" s="60">
        <v>10</v>
      </c>
      <c r="C343" s="60">
        <v>2006</v>
      </c>
      <c r="D343" s="61">
        <v>241</v>
      </c>
      <c r="E343" s="61">
        <v>303</v>
      </c>
      <c r="F343" s="61">
        <v>364</v>
      </c>
      <c r="G343" s="24">
        <f>D343*(236.707/Base!$D$158)</f>
        <v>282.96818948412698</v>
      </c>
      <c r="H343" s="24">
        <f>E343*(236.707/Base!$D$158)</f>
        <v>355.76498511904765</v>
      </c>
      <c r="I343" s="24">
        <f>F343*(236.707/Base!$D$158)</f>
        <v>427.38763888888889</v>
      </c>
      <c r="J343" s="8"/>
    </row>
    <row r="344" spans="1:10" x14ac:dyDescent="0.25">
      <c r="A344" s="59" t="s">
        <v>126</v>
      </c>
      <c r="B344" s="60">
        <v>10</v>
      </c>
      <c r="C344" s="60">
        <v>2007</v>
      </c>
      <c r="D344" s="61">
        <v>241</v>
      </c>
      <c r="E344" s="61">
        <v>303</v>
      </c>
      <c r="F344" s="61">
        <v>364</v>
      </c>
      <c r="G344" s="24">
        <f>D344*(236.707/Base!$D$159)</f>
        <v>275.13184497111052</v>
      </c>
      <c r="H344" s="24">
        <f>E344*(236.707/Base!$D$159)</f>
        <v>345.91265156118874</v>
      </c>
      <c r="I344" s="24">
        <f>F344*(236.707/Base!$D$159)</f>
        <v>415.55183223852373</v>
      </c>
      <c r="J344" s="8"/>
    </row>
    <row r="345" spans="1:10" x14ac:dyDescent="0.25">
      <c r="A345" s="59" t="s">
        <v>126</v>
      </c>
      <c r="B345" s="60">
        <v>10</v>
      </c>
      <c r="C345" s="60">
        <v>2008</v>
      </c>
      <c r="D345" s="61">
        <v>241</v>
      </c>
      <c r="E345" s="61">
        <v>303</v>
      </c>
      <c r="F345" s="61">
        <v>364</v>
      </c>
      <c r="G345" s="24">
        <f>D345*(236.707/Base!$D$160)</f>
        <v>264.95862575068622</v>
      </c>
      <c r="H345" s="24">
        <f>E345*(236.707/Base!$D$160)</f>
        <v>333.12225561185863</v>
      </c>
      <c r="I345" s="24">
        <f>F345*(236.707/Base!$D$160)</f>
        <v>400.18647208817345</v>
      </c>
      <c r="J345" s="8"/>
    </row>
    <row r="346" spans="1:10" x14ac:dyDescent="0.25">
      <c r="A346" s="59" t="s">
        <v>126</v>
      </c>
      <c r="B346" s="60">
        <v>10</v>
      </c>
      <c r="C346" s="60">
        <v>2009</v>
      </c>
      <c r="D346" s="61">
        <v>241</v>
      </c>
      <c r="E346" s="61">
        <v>303</v>
      </c>
      <c r="F346" s="61">
        <v>364</v>
      </c>
      <c r="G346" s="24">
        <f>D346*(236.707/Base!$D$161)</f>
        <v>265.9046551410712</v>
      </c>
      <c r="H346" s="24">
        <f>E346*(236.707/Base!$D$161)</f>
        <v>334.31166185786134</v>
      </c>
      <c r="I346" s="24">
        <f>F346*(236.707/Base!$D$161)</f>
        <v>401.61532975663869</v>
      </c>
      <c r="J346" s="8"/>
    </row>
    <row r="347" spans="1:10" x14ac:dyDescent="0.25">
      <c r="A347" s="59" t="s">
        <v>126</v>
      </c>
      <c r="B347" s="60">
        <v>10</v>
      </c>
      <c r="C347" s="60">
        <v>2010</v>
      </c>
      <c r="D347" s="61">
        <v>241</v>
      </c>
      <c r="E347" s="61">
        <v>303</v>
      </c>
      <c r="F347" s="61">
        <v>364</v>
      </c>
      <c r="G347" s="24">
        <f>D347*(236.707/Base!$D$162)</f>
        <v>261.61347085152437</v>
      </c>
      <c r="H347" s="24">
        <f>E347*(236.707/Base!$D$162)</f>
        <v>328.9165214440327</v>
      </c>
      <c r="I347" s="24">
        <f>F347*(236.707/Base!$D$162)</f>
        <v>395.13403896246831</v>
      </c>
      <c r="J347" s="8"/>
    </row>
    <row r="348" spans="1:10" x14ac:dyDescent="0.25">
      <c r="A348" s="59" t="s">
        <v>126</v>
      </c>
      <c r="B348" s="60">
        <v>10</v>
      </c>
      <c r="C348" s="60">
        <v>2011</v>
      </c>
      <c r="D348" s="61">
        <v>241</v>
      </c>
      <c r="E348" s="61">
        <v>303</v>
      </c>
      <c r="F348" s="61">
        <v>364</v>
      </c>
      <c r="G348" s="24">
        <f>D348*(236.707/Base!$D$163)</f>
        <v>253.60825379325064</v>
      </c>
      <c r="H348" s="24">
        <f>E348*(236.707/Base!$D$163)</f>
        <v>318.85187095168027</v>
      </c>
      <c r="I348" s="24">
        <f>F348*(236.707/Base!$D$163)</f>
        <v>383.04317170432876</v>
      </c>
      <c r="J348" s="8"/>
    </row>
    <row r="349" spans="1:10" x14ac:dyDescent="0.25">
      <c r="A349" s="59" t="s">
        <v>126</v>
      </c>
      <c r="B349" s="60">
        <v>10</v>
      </c>
      <c r="C349" s="60">
        <v>2012</v>
      </c>
      <c r="D349" s="61">
        <v>241</v>
      </c>
      <c r="E349" s="61">
        <v>303</v>
      </c>
      <c r="F349" s="61">
        <v>364</v>
      </c>
      <c r="G349" s="24">
        <f>D349*(236.707/Base!$D$164)</f>
        <v>248.4663667169003</v>
      </c>
      <c r="H349" s="24">
        <f>E349*(236.707/Base!$D$164)</f>
        <v>312.38717475195347</v>
      </c>
      <c r="I349" s="24">
        <f>F349*(236.707/Base!$D$164)</f>
        <v>375.27700201224775</v>
      </c>
      <c r="J349" s="8"/>
    </row>
    <row r="350" spans="1:10" x14ac:dyDescent="0.25">
      <c r="A350" s="59" t="s">
        <v>126</v>
      </c>
      <c r="B350" s="60">
        <v>10</v>
      </c>
      <c r="C350" s="60">
        <v>2013</v>
      </c>
      <c r="D350" s="61">
        <v>241</v>
      </c>
      <c r="E350" s="61">
        <v>303</v>
      </c>
      <c r="F350" s="61">
        <v>364</v>
      </c>
      <c r="G350" s="24">
        <f>D350*(236.707/Base!$D$165)</f>
        <v>244.8794713187412</v>
      </c>
      <c r="H350" s="24">
        <f>E350*(236.707/Base!$D$165)</f>
        <v>307.87750958331361</v>
      </c>
      <c r="I350" s="24">
        <f>F350*(236.707/Base!$D$165)</f>
        <v>369.85945045652198</v>
      </c>
      <c r="J350" s="8"/>
    </row>
    <row r="351" spans="1:10" x14ac:dyDescent="0.25">
      <c r="A351" s="59" t="s">
        <v>126</v>
      </c>
      <c r="B351" s="60">
        <v>10</v>
      </c>
      <c r="C351" s="60">
        <v>2014</v>
      </c>
      <c r="D351" s="61">
        <v>241</v>
      </c>
      <c r="E351" s="61">
        <v>303</v>
      </c>
      <c r="F351" s="61">
        <v>364</v>
      </c>
      <c r="G351" s="24">
        <f>D351*(236.707/Base!$D$166)</f>
        <v>243.87552369226563</v>
      </c>
      <c r="H351" s="24">
        <f>E351*(236.707/Base!$D$166)</f>
        <v>306.6152849740933</v>
      </c>
      <c r="I351" s="24">
        <f>F351*(236.707/Base!$D$166)</f>
        <v>368.34311462234308</v>
      </c>
      <c r="J351" s="8"/>
    </row>
    <row r="352" spans="1:10" x14ac:dyDescent="0.25">
      <c r="A352" s="59" t="s">
        <v>127</v>
      </c>
      <c r="B352" s="60">
        <v>11</v>
      </c>
      <c r="C352" s="60">
        <v>1980</v>
      </c>
      <c r="D352" s="61">
        <v>137</v>
      </c>
      <c r="E352" s="61">
        <v>164</v>
      </c>
      <c r="F352" s="61">
        <v>193</v>
      </c>
      <c r="G352" s="24">
        <f>D352*(236.707/Base!$D$132)</f>
        <v>393.75548592893398</v>
      </c>
      <c r="H352" s="24">
        <f>E352*(236.707/Base!$D$132)</f>
        <v>471.35693206091372</v>
      </c>
      <c r="I352" s="24">
        <f>F352*(236.707/Base!$D$132)</f>
        <v>554.70663346192896</v>
      </c>
      <c r="J352" s="8"/>
    </row>
    <row r="353" spans="1:10" x14ac:dyDescent="0.25">
      <c r="A353" s="59" t="s">
        <v>127</v>
      </c>
      <c r="B353" s="60">
        <v>11</v>
      </c>
      <c r="C353" s="60">
        <v>1981</v>
      </c>
      <c r="D353" s="61">
        <v>137</v>
      </c>
      <c r="E353" s="61">
        <v>164</v>
      </c>
      <c r="F353" s="61">
        <v>193</v>
      </c>
      <c r="G353" s="24">
        <f>D353*(236.707/Base!$D$133)</f>
        <v>356.80694907083716</v>
      </c>
      <c r="H353" s="24">
        <f>E353*(236.707/Base!$D$133)</f>
        <v>427.12656677092917</v>
      </c>
      <c r="I353" s="24">
        <f>F353*(236.707/Base!$D$133)</f>
        <v>502.65504504139835</v>
      </c>
      <c r="J353" s="8"/>
    </row>
    <row r="354" spans="1:10" x14ac:dyDescent="0.25">
      <c r="A354" s="59" t="s">
        <v>127</v>
      </c>
      <c r="B354" s="60">
        <v>11</v>
      </c>
      <c r="C354" s="60">
        <v>1982</v>
      </c>
      <c r="D354" s="61">
        <v>153</v>
      </c>
      <c r="E354" s="61">
        <v>183</v>
      </c>
      <c r="F354" s="61">
        <v>216</v>
      </c>
      <c r="G354" s="24">
        <f>D354*(236.707/Base!$D$134)</f>
        <v>375.34263878682845</v>
      </c>
      <c r="H354" s="24">
        <f>E354*(236.707/Base!$D$134)</f>
        <v>448.93923462738303</v>
      </c>
      <c r="I354" s="24">
        <f>F354*(236.707/Base!$D$134)</f>
        <v>529.89549005199308</v>
      </c>
      <c r="J354" s="8"/>
    </row>
    <row r="355" spans="1:10" x14ac:dyDescent="0.25">
      <c r="A355" s="59" t="s">
        <v>127</v>
      </c>
      <c r="B355" s="60">
        <v>11</v>
      </c>
      <c r="C355" s="60">
        <v>1983</v>
      </c>
      <c r="D355" s="61">
        <v>162</v>
      </c>
      <c r="E355" s="61">
        <v>194</v>
      </c>
      <c r="F355" s="61">
        <v>229</v>
      </c>
      <c r="G355" s="24">
        <f>D355*(236.707/Base!$D$135)</f>
        <v>385.07518609571781</v>
      </c>
      <c r="H355" s="24">
        <f>E355*(236.707/Base!$D$135)</f>
        <v>461.13942038622997</v>
      </c>
      <c r="I355" s="24">
        <f>F355*(236.707/Base!$D$135)</f>
        <v>544.3346766414777</v>
      </c>
      <c r="J355" s="8"/>
    </row>
    <row r="356" spans="1:10" x14ac:dyDescent="0.25">
      <c r="A356" s="59" t="s">
        <v>127</v>
      </c>
      <c r="B356" s="60">
        <v>11</v>
      </c>
      <c r="C356" s="60">
        <v>1984</v>
      </c>
      <c r="D356" s="61">
        <v>169</v>
      </c>
      <c r="E356" s="61">
        <v>202</v>
      </c>
      <c r="F356" s="61">
        <v>238</v>
      </c>
      <c r="G356" s="24">
        <f>D356*(236.707/Base!$D$136)</f>
        <v>384.90881470635566</v>
      </c>
      <c r="H356" s="24">
        <f>E356*(236.707/Base!$D$136)</f>
        <v>460.06852408688667</v>
      </c>
      <c r="I356" s="24">
        <f>F356*(236.707/Base!$D$136)</f>
        <v>542.06093432019316</v>
      </c>
      <c r="J356" s="8"/>
    </row>
    <row r="357" spans="1:10" x14ac:dyDescent="0.25">
      <c r="A357" s="59" t="s">
        <v>127</v>
      </c>
      <c r="B357" s="60">
        <v>11</v>
      </c>
      <c r="C357" s="60">
        <v>1985</v>
      </c>
      <c r="D357" s="61">
        <v>174</v>
      </c>
      <c r="E357" s="61">
        <v>208</v>
      </c>
      <c r="F357" s="61">
        <v>245</v>
      </c>
      <c r="G357" s="24">
        <f>D357*(236.707/Base!$D$137)</f>
        <v>382.74804606060599</v>
      </c>
      <c r="H357" s="24">
        <f>E357*(236.707/Base!$D$137)</f>
        <v>457.53789414141409</v>
      </c>
      <c r="I357" s="24">
        <f>F357*(236.707/Base!$D$137)</f>
        <v>538.92684646464636</v>
      </c>
      <c r="J357" s="8"/>
    </row>
    <row r="358" spans="1:10" x14ac:dyDescent="0.25">
      <c r="A358" s="59" t="s">
        <v>127</v>
      </c>
      <c r="B358" s="60">
        <v>11</v>
      </c>
      <c r="C358" s="60">
        <v>1986</v>
      </c>
      <c r="D358" s="61">
        <v>187</v>
      </c>
      <c r="E358" s="61">
        <v>223</v>
      </c>
      <c r="F358" s="61">
        <v>264</v>
      </c>
      <c r="G358" s="24">
        <f>D358*(236.707/Base!$D$138)</f>
        <v>403.81383649122807</v>
      </c>
      <c r="H358" s="24">
        <f>E358*(236.707/Base!$D$138)</f>
        <v>481.55339859649126</v>
      </c>
      <c r="I358" s="24">
        <f>F358*(236.707/Base!$D$138)</f>
        <v>570.09012210526316</v>
      </c>
      <c r="J358" s="8"/>
    </row>
    <row r="359" spans="1:10" x14ac:dyDescent="0.25">
      <c r="A359" s="59" t="s">
        <v>127</v>
      </c>
      <c r="B359" s="60">
        <v>11</v>
      </c>
      <c r="C359" s="60">
        <v>1987</v>
      </c>
      <c r="D359" s="61">
        <v>214</v>
      </c>
      <c r="E359" s="61">
        <v>256</v>
      </c>
      <c r="F359" s="61">
        <v>302</v>
      </c>
      <c r="G359" s="24">
        <f>D359*(236.707/Base!$D$139)</f>
        <v>445.79644155997056</v>
      </c>
      <c r="H359" s="24">
        <f>E359*(236.707/Base!$D$139)</f>
        <v>533.28920111846946</v>
      </c>
      <c r="I359" s="24">
        <f>F359*(236.707/Base!$D$139)</f>
        <v>629.11460444444447</v>
      </c>
      <c r="J359" s="8"/>
    </row>
    <row r="360" spans="1:10" x14ac:dyDescent="0.25">
      <c r="A360" s="59" t="s">
        <v>127</v>
      </c>
      <c r="B360" s="60">
        <v>11</v>
      </c>
      <c r="C360" s="60">
        <v>1988</v>
      </c>
      <c r="D360" s="61">
        <v>220</v>
      </c>
      <c r="E360" s="61">
        <v>263</v>
      </c>
      <c r="F360" s="61">
        <v>310</v>
      </c>
      <c r="G360" s="24">
        <f>D360*(236.707/Base!$D$140)</f>
        <v>440.15792113074207</v>
      </c>
      <c r="H360" s="24">
        <f>E360*(236.707/Base!$D$140)</f>
        <v>526.18878753356887</v>
      </c>
      <c r="I360" s="24">
        <f>F360*(236.707/Base!$D$140)</f>
        <v>620.22252522968199</v>
      </c>
      <c r="J360" s="8"/>
    </row>
    <row r="361" spans="1:10" x14ac:dyDescent="0.25">
      <c r="A361" s="59" t="s">
        <v>127</v>
      </c>
      <c r="B361" s="60">
        <v>11</v>
      </c>
      <c r="C361" s="60">
        <v>1989</v>
      </c>
      <c r="D361" s="61">
        <v>226</v>
      </c>
      <c r="E361" s="61">
        <v>270</v>
      </c>
      <c r="F361" s="61">
        <v>319</v>
      </c>
      <c r="G361" s="24">
        <f>D361*(236.707/Base!$D$141)</f>
        <v>431.42923312204982</v>
      </c>
      <c r="H361" s="24">
        <f>E361*(236.707/Base!$D$141)</f>
        <v>515.42430505731613</v>
      </c>
      <c r="I361" s="24">
        <f>F361*(236.707/Base!$D$141)</f>
        <v>608.96427153068089</v>
      </c>
      <c r="J361" s="8"/>
    </row>
    <row r="362" spans="1:10" x14ac:dyDescent="0.25">
      <c r="A362" s="59" t="s">
        <v>127</v>
      </c>
      <c r="B362" s="60">
        <v>11</v>
      </c>
      <c r="C362" s="60">
        <v>1990</v>
      </c>
      <c r="D362" s="61">
        <v>229</v>
      </c>
      <c r="E362" s="61">
        <v>273</v>
      </c>
      <c r="F362" s="61">
        <v>322</v>
      </c>
      <c r="G362" s="24">
        <f>D362*(236.707/Base!$D$142)</f>
        <v>414.78093402431216</v>
      </c>
      <c r="H362" s="24">
        <f>E362*(236.707/Base!$D$142)</f>
        <v>494.47683401151625</v>
      </c>
      <c r="I362" s="24">
        <f>F362*(236.707/Base!$D$142)</f>
        <v>583.22908626999356</v>
      </c>
      <c r="J362" s="8"/>
    </row>
    <row r="363" spans="1:10" x14ac:dyDescent="0.25">
      <c r="A363" s="59" t="s">
        <v>127</v>
      </c>
      <c r="B363" s="60">
        <v>11</v>
      </c>
      <c r="C363" s="60">
        <v>1991</v>
      </c>
      <c r="D363" s="61">
        <v>235</v>
      </c>
      <c r="E363" s="61">
        <v>280</v>
      </c>
      <c r="F363" s="61">
        <v>330</v>
      </c>
      <c r="G363" s="24">
        <f>D363*(236.707/Base!$D$143)</f>
        <v>408.40312719459786</v>
      </c>
      <c r="H363" s="24">
        <f>E363*(236.707/Base!$D$143)</f>
        <v>486.60798133824426</v>
      </c>
      <c r="I363" s="24">
        <f>F363*(236.707/Base!$D$143)</f>
        <v>573.50226372007364</v>
      </c>
      <c r="J363" s="8"/>
    </row>
    <row r="364" spans="1:10" x14ac:dyDescent="0.25">
      <c r="A364" s="59" t="s">
        <v>127</v>
      </c>
      <c r="B364" s="60">
        <v>11</v>
      </c>
      <c r="C364" s="60">
        <v>1992</v>
      </c>
      <c r="D364" s="61">
        <v>235</v>
      </c>
      <c r="E364" s="61">
        <v>280</v>
      </c>
      <c r="F364" s="61">
        <v>330</v>
      </c>
      <c r="G364" s="24">
        <f>D364*(236.707/Base!$D$144)</f>
        <v>396.46832447544</v>
      </c>
      <c r="H364" s="24">
        <f>E364*(236.707/Base!$D$144)</f>
        <v>472.38779086435409</v>
      </c>
      <c r="I364" s="24">
        <f>F364*(236.707/Base!$D$144)</f>
        <v>556.74275351870301</v>
      </c>
      <c r="J364" s="8"/>
    </row>
    <row r="365" spans="1:10" x14ac:dyDescent="0.25">
      <c r="A365" s="59" t="s">
        <v>127</v>
      </c>
      <c r="B365" s="60">
        <v>11</v>
      </c>
      <c r="C365" s="60">
        <v>1993</v>
      </c>
      <c r="D365" s="61">
        <v>235</v>
      </c>
      <c r="E365" s="61">
        <v>280</v>
      </c>
      <c r="F365" s="61">
        <v>330</v>
      </c>
      <c r="G365" s="24">
        <f>D365*(236.707/Base!$D$145)</f>
        <v>384.94467767407775</v>
      </c>
      <c r="H365" s="24">
        <f>E365*(236.707/Base!$D$145)</f>
        <v>458.65748829251817</v>
      </c>
      <c r="I365" s="24">
        <f>F365*(236.707/Base!$D$145)</f>
        <v>540.56061120189645</v>
      </c>
      <c r="J365" s="8"/>
    </row>
    <row r="366" spans="1:10" x14ac:dyDescent="0.25">
      <c r="A366" s="59" t="s">
        <v>127</v>
      </c>
      <c r="B366" s="60">
        <v>11</v>
      </c>
      <c r="C366" s="60">
        <v>1994</v>
      </c>
      <c r="D366" s="61">
        <v>235</v>
      </c>
      <c r="E366" s="61">
        <v>280</v>
      </c>
      <c r="F366" s="61">
        <v>330</v>
      </c>
      <c r="G366" s="24">
        <f>D366*(236.707/Base!$D$146)</f>
        <v>375.33404806952927</v>
      </c>
      <c r="H366" s="24">
        <f>E366*(236.707/Base!$D$146)</f>
        <v>447.20652535943913</v>
      </c>
      <c r="I366" s="24">
        <f>F366*(236.707/Base!$D$146)</f>
        <v>527.06483345933896</v>
      </c>
      <c r="J366" s="8"/>
    </row>
    <row r="367" spans="1:10" x14ac:dyDescent="0.25">
      <c r="A367" s="59" t="s">
        <v>127</v>
      </c>
      <c r="B367" s="60">
        <v>11</v>
      </c>
      <c r="C367" s="60">
        <v>1995</v>
      </c>
      <c r="D367" s="61">
        <v>235</v>
      </c>
      <c r="E367" s="61">
        <v>280</v>
      </c>
      <c r="F367" s="61">
        <v>330</v>
      </c>
      <c r="G367" s="24">
        <f>D367*(236.707/Base!$D$147)</f>
        <v>364.99019635107766</v>
      </c>
      <c r="H367" s="24">
        <f>E367*(236.707/Base!$D$147)</f>
        <v>434.8819360778798</v>
      </c>
      <c r="I367" s="24">
        <f>F367*(236.707/Base!$D$147)</f>
        <v>512.53942466321541</v>
      </c>
      <c r="J367" s="8"/>
    </row>
    <row r="368" spans="1:10" x14ac:dyDescent="0.25">
      <c r="A368" s="59" t="s">
        <v>127</v>
      </c>
      <c r="B368" s="60">
        <v>11</v>
      </c>
      <c r="C368" s="60">
        <v>1996</v>
      </c>
      <c r="D368" s="61">
        <v>235</v>
      </c>
      <c r="E368" s="61">
        <v>280</v>
      </c>
      <c r="F368" s="61">
        <v>330</v>
      </c>
      <c r="G368" s="24">
        <f>D368*(236.707/Base!$D$148)</f>
        <v>354.53247291268326</v>
      </c>
      <c r="H368" s="24">
        <f>E368*(236.707/Base!$D$148)</f>
        <v>422.42166985340981</v>
      </c>
      <c r="I368" s="24">
        <f>F368*(236.707/Base!$D$148)</f>
        <v>497.85411089866159</v>
      </c>
      <c r="J368" s="8"/>
    </row>
    <row r="369" spans="1:10" x14ac:dyDescent="0.25">
      <c r="A369" s="59" t="s">
        <v>127</v>
      </c>
      <c r="B369" s="60">
        <v>11</v>
      </c>
      <c r="C369" s="60">
        <v>1997</v>
      </c>
      <c r="D369" s="61">
        <v>235</v>
      </c>
      <c r="E369" s="61">
        <v>280</v>
      </c>
      <c r="F369" s="61">
        <v>330</v>
      </c>
      <c r="G369" s="24">
        <f>D369*(236.707/Base!$D$149)</f>
        <v>346.58034267912768</v>
      </c>
      <c r="H369" s="24">
        <f>E369*(236.707/Base!$D$149)</f>
        <v>412.94679127725857</v>
      </c>
      <c r="I369" s="24">
        <f>F369*(236.707/Base!$D$149)</f>
        <v>486.68728971962616</v>
      </c>
      <c r="J369" s="8"/>
    </row>
    <row r="370" spans="1:10" x14ac:dyDescent="0.25">
      <c r="A370" s="59" t="s">
        <v>127</v>
      </c>
      <c r="B370" s="60">
        <v>11</v>
      </c>
      <c r="C370" s="60">
        <v>1998</v>
      </c>
      <c r="D370" s="61">
        <v>235</v>
      </c>
      <c r="E370" s="61">
        <v>280</v>
      </c>
      <c r="F370" s="61">
        <v>330</v>
      </c>
      <c r="G370" s="24">
        <f>D370*(236.707/Base!$D$150)</f>
        <v>341.26469325153369</v>
      </c>
      <c r="H370" s="24">
        <f>E370*(236.707/Base!$D$150)</f>
        <v>406.6132515337423</v>
      </c>
      <c r="I370" s="24">
        <f>F370*(236.707/Base!$D$150)</f>
        <v>479.22276073619628</v>
      </c>
      <c r="J370" s="8"/>
    </row>
    <row r="371" spans="1:10" x14ac:dyDescent="0.25">
      <c r="A371" s="59" t="s">
        <v>127</v>
      </c>
      <c r="B371" s="60">
        <v>11</v>
      </c>
      <c r="C371" s="60">
        <v>1999</v>
      </c>
      <c r="D371" s="61">
        <v>235</v>
      </c>
      <c r="E371" s="61">
        <v>280</v>
      </c>
      <c r="F371" s="61">
        <v>330</v>
      </c>
      <c r="G371" s="24">
        <f>D371*(236.707/Base!$D$151)</f>
        <v>333.89042617046817</v>
      </c>
      <c r="H371" s="24">
        <f>E371*(236.707/Base!$D$151)</f>
        <v>397.82689075630253</v>
      </c>
      <c r="I371" s="24">
        <f>F371*(236.707/Base!$D$151)</f>
        <v>468.86740696278514</v>
      </c>
      <c r="J371" s="8"/>
    </row>
    <row r="372" spans="1:10" x14ac:dyDescent="0.25">
      <c r="A372" s="59" t="s">
        <v>127</v>
      </c>
      <c r="B372" s="60">
        <v>11</v>
      </c>
      <c r="C372" s="60">
        <v>2000</v>
      </c>
      <c r="D372" s="61">
        <v>235</v>
      </c>
      <c r="E372" s="61">
        <v>280</v>
      </c>
      <c r="F372" s="61">
        <v>330</v>
      </c>
      <c r="G372" s="24">
        <f>D372*(236.707/Base!$D$152)</f>
        <v>323.03220092915217</v>
      </c>
      <c r="H372" s="24">
        <f>E372*(236.707/Base!$D$152)</f>
        <v>384.88943089430899</v>
      </c>
      <c r="I372" s="24">
        <f>F372*(236.707/Base!$D$152)</f>
        <v>453.61968641114987</v>
      </c>
      <c r="J372" s="8"/>
    </row>
    <row r="373" spans="1:10" x14ac:dyDescent="0.25">
      <c r="A373" s="59" t="s">
        <v>127</v>
      </c>
      <c r="B373" s="60">
        <v>11</v>
      </c>
      <c r="C373" s="60">
        <v>2001</v>
      </c>
      <c r="D373" s="61">
        <v>235</v>
      </c>
      <c r="E373" s="61">
        <v>280</v>
      </c>
      <c r="F373" s="61">
        <v>330</v>
      </c>
      <c r="G373" s="24">
        <f>D373*(236.707/Base!$D$153)</f>
        <v>314.09455110107285</v>
      </c>
      <c r="H373" s="24">
        <f>E373*(236.707/Base!$D$153)</f>
        <v>374.24031620553359</v>
      </c>
      <c r="I373" s="24">
        <f>F373*(236.707/Base!$D$153)</f>
        <v>441.06894409937888</v>
      </c>
      <c r="J373" s="8"/>
    </row>
    <row r="374" spans="1:10" x14ac:dyDescent="0.25">
      <c r="A374" s="59" t="s">
        <v>127</v>
      </c>
      <c r="B374" s="60">
        <v>11</v>
      </c>
      <c r="C374" s="60">
        <v>2002</v>
      </c>
      <c r="D374" s="61">
        <v>235</v>
      </c>
      <c r="E374" s="61">
        <v>280</v>
      </c>
      <c r="F374" s="61">
        <v>330</v>
      </c>
      <c r="G374" s="24">
        <f>D374*(236.707/Base!$D$154)</f>
        <v>309.20591995553082</v>
      </c>
      <c r="H374" s="24">
        <f>E374*(236.707/Base!$D$154)</f>
        <v>368.41556420233462</v>
      </c>
      <c r="I374" s="24">
        <f>F374*(236.707/Base!$D$154)</f>
        <v>434.20405780989438</v>
      </c>
      <c r="J374" s="8"/>
    </row>
    <row r="375" spans="1:10" x14ac:dyDescent="0.25">
      <c r="A375" s="59" t="s">
        <v>127</v>
      </c>
      <c r="B375" s="60">
        <v>11</v>
      </c>
      <c r="C375" s="60">
        <v>2003</v>
      </c>
      <c r="D375" s="61">
        <v>235</v>
      </c>
      <c r="E375" s="61">
        <v>280</v>
      </c>
      <c r="F375" s="61">
        <v>330</v>
      </c>
      <c r="G375" s="24">
        <f>D375*(236.707/Base!$D$155)</f>
        <v>302.3160054347826</v>
      </c>
      <c r="H375" s="24">
        <f>E375*(236.707/Base!$D$155)</f>
        <v>360.20630434782612</v>
      </c>
      <c r="I375" s="24">
        <f>F375*(236.707/Base!$D$155)</f>
        <v>424.52885869565216</v>
      </c>
      <c r="J375" s="8"/>
    </row>
    <row r="376" spans="1:10" x14ac:dyDescent="0.25">
      <c r="A376" s="59" t="s">
        <v>127</v>
      </c>
      <c r="B376" s="60">
        <v>11</v>
      </c>
      <c r="C376" s="60">
        <v>2004</v>
      </c>
      <c r="D376" s="61">
        <v>235</v>
      </c>
      <c r="E376" s="61">
        <v>280</v>
      </c>
      <c r="F376" s="61">
        <v>330</v>
      </c>
      <c r="G376" s="24">
        <f>D376*(236.707/Base!$D$156)</f>
        <v>294.47403388035997</v>
      </c>
      <c r="H376" s="24">
        <f>E376*(236.707/Base!$D$156)</f>
        <v>350.8626786659608</v>
      </c>
      <c r="I376" s="24">
        <f>F376*(236.707/Base!$D$156)</f>
        <v>413.51672842773957</v>
      </c>
      <c r="J376" s="8"/>
    </row>
    <row r="377" spans="1:10" x14ac:dyDescent="0.25">
      <c r="A377" s="59" t="s">
        <v>127</v>
      </c>
      <c r="B377" s="60">
        <v>11</v>
      </c>
      <c r="C377" s="60">
        <v>2005</v>
      </c>
      <c r="D377" s="61">
        <v>235</v>
      </c>
      <c r="E377" s="61">
        <v>280</v>
      </c>
      <c r="F377" s="61">
        <v>330</v>
      </c>
      <c r="G377" s="24">
        <f>D377*(236.707/Base!$D$157)</f>
        <v>284.82409114183304</v>
      </c>
      <c r="H377" s="24">
        <f>E377*(236.707/Base!$D$157)</f>
        <v>339.36487455197124</v>
      </c>
      <c r="I377" s="24">
        <f>F377*(236.707/Base!$D$157)</f>
        <v>399.96574500768043</v>
      </c>
      <c r="J377" s="8"/>
    </row>
    <row r="378" spans="1:10" x14ac:dyDescent="0.25">
      <c r="A378" s="59" t="s">
        <v>127</v>
      </c>
      <c r="B378" s="60">
        <v>11</v>
      </c>
      <c r="C378" s="60">
        <v>2006</v>
      </c>
      <c r="D378" s="61">
        <v>235</v>
      </c>
      <c r="E378" s="61">
        <v>280</v>
      </c>
      <c r="F378" s="61">
        <v>330</v>
      </c>
      <c r="G378" s="24">
        <f>D378*(236.707/Base!$D$158)</f>
        <v>275.92333829365083</v>
      </c>
      <c r="H378" s="24">
        <f>E378*(236.707/Base!$D$158)</f>
        <v>328.75972222222225</v>
      </c>
      <c r="I378" s="24">
        <f>F378*(236.707/Base!$D$158)</f>
        <v>387.4668154761905</v>
      </c>
      <c r="J378" s="8"/>
    </row>
    <row r="379" spans="1:10" x14ac:dyDescent="0.25">
      <c r="A379" s="59" t="s">
        <v>127</v>
      </c>
      <c r="B379" s="60">
        <v>11</v>
      </c>
      <c r="C379" s="60">
        <v>2007</v>
      </c>
      <c r="D379" s="61">
        <v>235</v>
      </c>
      <c r="E379" s="61">
        <v>280</v>
      </c>
      <c r="F379" s="61">
        <v>330</v>
      </c>
      <c r="G379" s="24">
        <f>D379*(236.707/Base!$D$159)</f>
        <v>268.2820894946513</v>
      </c>
      <c r="H379" s="24">
        <f>E379*(236.707/Base!$D$159)</f>
        <v>319.65525556809519</v>
      </c>
      <c r="I379" s="24">
        <f>F379*(236.707/Base!$D$159)</f>
        <v>376.73655120525507</v>
      </c>
      <c r="J379" s="8"/>
    </row>
    <row r="380" spans="1:10" x14ac:dyDescent="0.25">
      <c r="A380" s="59" t="s">
        <v>127</v>
      </c>
      <c r="B380" s="60">
        <v>11</v>
      </c>
      <c r="C380" s="60">
        <v>2008</v>
      </c>
      <c r="D380" s="61">
        <v>235</v>
      </c>
      <c r="E380" s="61">
        <v>280</v>
      </c>
      <c r="F380" s="61">
        <v>330</v>
      </c>
      <c r="G380" s="24">
        <f>D380*(236.707/Base!$D$160)</f>
        <v>258.36214544154052</v>
      </c>
      <c r="H380" s="24">
        <f>E380*(236.707/Base!$D$160)</f>
        <v>307.83574776013342</v>
      </c>
      <c r="I380" s="24">
        <f>F380*(236.707/Base!$D$160)</f>
        <v>362.80641700301436</v>
      </c>
      <c r="J380" s="8"/>
    </row>
    <row r="381" spans="1:10" x14ac:dyDescent="0.25">
      <c r="A381" s="59" t="s">
        <v>127</v>
      </c>
      <c r="B381" s="60">
        <v>11</v>
      </c>
      <c r="C381" s="60">
        <v>2009</v>
      </c>
      <c r="D381" s="61">
        <v>235</v>
      </c>
      <c r="E381" s="61">
        <v>280</v>
      </c>
      <c r="F381" s="61">
        <v>330</v>
      </c>
      <c r="G381" s="24">
        <f>D381*(236.707/Base!$D$161)</f>
        <v>259.28462223299476</v>
      </c>
      <c r="H381" s="24">
        <f>E381*(236.707/Base!$D$161)</f>
        <v>308.93486904356826</v>
      </c>
      <c r="I381" s="24">
        <f>F381*(236.707/Base!$D$161)</f>
        <v>364.1018099442054</v>
      </c>
      <c r="J381" s="8"/>
    </row>
    <row r="382" spans="1:10" x14ac:dyDescent="0.25">
      <c r="A382" s="59" t="s">
        <v>127</v>
      </c>
      <c r="B382" s="60">
        <v>11</v>
      </c>
      <c r="C382" s="60">
        <v>2010</v>
      </c>
      <c r="D382" s="61">
        <v>235</v>
      </c>
      <c r="E382" s="61">
        <v>280</v>
      </c>
      <c r="F382" s="61">
        <v>330</v>
      </c>
      <c r="G382" s="24">
        <f>D382*(236.707/Base!$D$162)</f>
        <v>255.10027240708806</v>
      </c>
      <c r="H382" s="24">
        <f>E382*(236.707/Base!$D$162)</f>
        <v>303.94926074036022</v>
      </c>
      <c r="I382" s="24">
        <f>F382*(236.707/Base!$D$162)</f>
        <v>358.22591444399598</v>
      </c>
      <c r="J382" s="8"/>
    </row>
    <row r="383" spans="1:10" x14ac:dyDescent="0.25">
      <c r="A383" s="59" t="s">
        <v>127</v>
      </c>
      <c r="B383" s="60">
        <v>11</v>
      </c>
      <c r="C383" s="60">
        <v>2011</v>
      </c>
      <c r="D383" s="61">
        <v>235</v>
      </c>
      <c r="E383" s="61">
        <v>280</v>
      </c>
      <c r="F383" s="61">
        <v>330</v>
      </c>
      <c r="G383" s="24">
        <f>D383*(236.707/Base!$D$163)</f>
        <v>247.29435535856391</v>
      </c>
      <c r="H383" s="24">
        <f>E383*(236.707/Base!$D$163)</f>
        <v>294.64859361871441</v>
      </c>
      <c r="I383" s="24">
        <f>F383*(236.707/Base!$D$163)</f>
        <v>347.26441390777057</v>
      </c>
      <c r="J383" s="8"/>
    </row>
    <row r="384" spans="1:10" x14ac:dyDescent="0.25">
      <c r="A384" s="59" t="s">
        <v>127</v>
      </c>
      <c r="B384" s="60">
        <v>11</v>
      </c>
      <c r="C384" s="60">
        <v>2012</v>
      </c>
      <c r="D384" s="61">
        <v>235</v>
      </c>
      <c r="E384" s="61">
        <v>280</v>
      </c>
      <c r="F384" s="61">
        <v>330</v>
      </c>
      <c r="G384" s="24">
        <f>D384*(236.707/Base!$D$164)</f>
        <v>242.28048206834674</v>
      </c>
      <c r="H384" s="24">
        <f>E384*(236.707/Base!$D$164)</f>
        <v>288.67461693249828</v>
      </c>
      <c r="I384" s="24">
        <f>F384*(236.707/Base!$D$164)</f>
        <v>340.22365567044437</v>
      </c>
      <c r="J384" s="8"/>
    </row>
    <row r="385" spans="1:10" x14ac:dyDescent="0.25">
      <c r="A385" s="59" t="s">
        <v>127</v>
      </c>
      <c r="B385" s="60">
        <v>11</v>
      </c>
      <c r="C385" s="60">
        <v>2013</v>
      </c>
      <c r="D385" s="61">
        <v>235</v>
      </c>
      <c r="E385" s="61">
        <v>280</v>
      </c>
      <c r="F385" s="61">
        <v>330</v>
      </c>
      <c r="G385" s="24">
        <f>D385*(236.707/Base!$D$165)</f>
        <v>238.78288697055677</v>
      </c>
      <c r="H385" s="24">
        <f>E385*(236.707/Base!$D$165)</f>
        <v>284.50726958193997</v>
      </c>
      <c r="I385" s="24">
        <f>F385*(236.707/Base!$D$165)</f>
        <v>335.31213915014354</v>
      </c>
      <c r="J385" s="8"/>
    </row>
    <row r="386" spans="1:10" x14ac:dyDescent="0.25">
      <c r="A386" s="59" t="s">
        <v>127</v>
      </c>
      <c r="B386" s="60">
        <v>11</v>
      </c>
      <c r="C386" s="60">
        <v>2014</v>
      </c>
      <c r="D386" s="61">
        <v>235</v>
      </c>
      <c r="E386" s="61">
        <v>280</v>
      </c>
      <c r="F386" s="61">
        <v>330</v>
      </c>
      <c r="G386" s="24">
        <f>D386*(236.707/Base!$D$166)</f>
        <v>237.80393389079842</v>
      </c>
      <c r="H386" s="24">
        <f>E386*(236.707/Base!$D$166)</f>
        <v>283.3408574018024</v>
      </c>
      <c r="I386" s="24">
        <f>F386*(236.707/Base!$D$166)</f>
        <v>333.93743908069564</v>
      </c>
      <c r="J386" s="8"/>
    </row>
    <row r="387" spans="1:10" x14ac:dyDescent="0.25">
      <c r="A387" s="59" t="s">
        <v>128</v>
      </c>
      <c r="B387" s="60">
        <v>12</v>
      </c>
      <c r="C387" s="60">
        <v>1980</v>
      </c>
      <c r="D387" s="61">
        <v>390</v>
      </c>
      <c r="E387" s="61">
        <v>468</v>
      </c>
      <c r="F387" s="61">
        <v>546</v>
      </c>
      <c r="G387" s="24">
        <f>D387*(236.707/Base!$D$132)</f>
        <v>1120.9097774619288</v>
      </c>
      <c r="H387" s="24">
        <f>E387*(236.707/Base!$D$132)</f>
        <v>1345.0917329543147</v>
      </c>
      <c r="I387" s="24">
        <f>F387*(236.707/Base!$D$132)</f>
        <v>1569.2736884467004</v>
      </c>
      <c r="J387" s="8"/>
    </row>
    <row r="388" spans="1:10" x14ac:dyDescent="0.25">
      <c r="A388" s="59" t="s">
        <v>128</v>
      </c>
      <c r="B388" s="60">
        <v>12</v>
      </c>
      <c r="C388" s="60">
        <v>1981</v>
      </c>
      <c r="D388" s="61">
        <v>390</v>
      </c>
      <c r="E388" s="61">
        <v>468</v>
      </c>
      <c r="F388" s="61">
        <v>546</v>
      </c>
      <c r="G388" s="24">
        <f>D388*(236.707/Base!$D$133)</f>
        <v>1015.727811223551</v>
      </c>
      <c r="H388" s="24">
        <f>E388*(236.707/Base!$D$133)</f>
        <v>1218.8733734682612</v>
      </c>
      <c r="I388" s="24">
        <f>F388*(236.707/Base!$D$133)</f>
        <v>1422.0189357129716</v>
      </c>
      <c r="J388" s="8"/>
    </row>
    <row r="389" spans="1:10" x14ac:dyDescent="0.25">
      <c r="A389" s="59" t="s">
        <v>128</v>
      </c>
      <c r="B389" s="60">
        <v>12</v>
      </c>
      <c r="C389" s="60">
        <v>1982</v>
      </c>
      <c r="D389" s="61">
        <v>390</v>
      </c>
      <c r="E389" s="61">
        <v>468</v>
      </c>
      <c r="F389" s="61">
        <v>546</v>
      </c>
      <c r="G389" s="24">
        <f>D389*(236.707/Base!$D$134)</f>
        <v>956.75574592720977</v>
      </c>
      <c r="H389" s="24">
        <f>E389*(236.707/Base!$D$134)</f>
        <v>1148.1068951126517</v>
      </c>
      <c r="I389" s="24">
        <f>F389*(236.707/Base!$D$134)</f>
        <v>1339.4580442980937</v>
      </c>
      <c r="J389" s="8"/>
    </row>
    <row r="390" spans="1:10" x14ac:dyDescent="0.25">
      <c r="A390" s="59" t="s">
        <v>128</v>
      </c>
      <c r="B390" s="60">
        <v>12</v>
      </c>
      <c r="C390" s="60">
        <v>1983</v>
      </c>
      <c r="D390" s="61">
        <v>390</v>
      </c>
      <c r="E390" s="61">
        <v>468</v>
      </c>
      <c r="F390" s="61">
        <v>546</v>
      </c>
      <c r="G390" s="24">
        <f>D390*(236.707/Base!$D$135)</f>
        <v>927.03285541561695</v>
      </c>
      <c r="H390" s="24">
        <f>E390*(236.707/Base!$D$135)</f>
        <v>1112.4394264987404</v>
      </c>
      <c r="I390" s="24">
        <f>F390*(236.707/Base!$D$135)</f>
        <v>1297.8459975818637</v>
      </c>
      <c r="J390" s="8"/>
    </row>
    <row r="391" spans="1:10" x14ac:dyDescent="0.25">
      <c r="A391" s="59" t="s">
        <v>128</v>
      </c>
      <c r="B391" s="60">
        <v>12</v>
      </c>
      <c r="C391" s="60">
        <v>1984</v>
      </c>
      <c r="D391" s="61">
        <v>390</v>
      </c>
      <c r="E391" s="61">
        <v>468</v>
      </c>
      <c r="F391" s="61">
        <v>546</v>
      </c>
      <c r="G391" s="24">
        <f>D391*(236.707/Base!$D$136)</f>
        <v>888.25111086082075</v>
      </c>
      <c r="H391" s="24">
        <f>E391*(236.707/Base!$D$136)</f>
        <v>1065.9013330329849</v>
      </c>
      <c r="I391" s="24">
        <f>F391*(236.707/Base!$D$136)</f>
        <v>1243.551555205149</v>
      </c>
      <c r="J391" s="8"/>
    </row>
    <row r="392" spans="1:10" x14ac:dyDescent="0.25">
      <c r="A392" s="59" t="s">
        <v>128</v>
      </c>
      <c r="B392" s="60">
        <v>12</v>
      </c>
      <c r="C392" s="60">
        <v>1985</v>
      </c>
      <c r="D392" s="61">
        <v>390</v>
      </c>
      <c r="E392" s="61">
        <v>468</v>
      </c>
      <c r="F392" s="61">
        <v>546</v>
      </c>
      <c r="G392" s="24">
        <f>D392*(236.707/Base!$D$137)</f>
        <v>857.88355151515134</v>
      </c>
      <c r="H392" s="24">
        <f>E392*(236.707/Base!$D$137)</f>
        <v>1029.4602618181816</v>
      </c>
      <c r="I392" s="24">
        <f>F392*(236.707/Base!$D$137)</f>
        <v>1201.0369721212119</v>
      </c>
      <c r="J392" s="8"/>
    </row>
    <row r="393" spans="1:10" x14ac:dyDescent="0.25">
      <c r="A393" s="59" t="s">
        <v>128</v>
      </c>
      <c r="B393" s="60">
        <v>12</v>
      </c>
      <c r="C393" s="60">
        <v>1986</v>
      </c>
      <c r="D393" s="61">
        <v>390</v>
      </c>
      <c r="E393" s="61">
        <v>468</v>
      </c>
      <c r="F393" s="61">
        <v>546</v>
      </c>
      <c r="G393" s="24">
        <f>D393*(236.707/Base!$D$138)</f>
        <v>842.17858947368427</v>
      </c>
      <c r="H393" s="24">
        <f>E393*(236.707/Base!$D$138)</f>
        <v>1010.6143073684211</v>
      </c>
      <c r="I393" s="24">
        <f>F393*(236.707/Base!$D$138)</f>
        <v>1179.050025263158</v>
      </c>
      <c r="J393" s="8"/>
    </row>
    <row r="394" spans="1:10" x14ac:dyDescent="0.25">
      <c r="A394" s="59" t="s">
        <v>128</v>
      </c>
      <c r="B394" s="60">
        <v>12</v>
      </c>
      <c r="C394" s="60">
        <v>1987</v>
      </c>
      <c r="D394" s="61">
        <v>390</v>
      </c>
      <c r="E394" s="61">
        <v>468</v>
      </c>
      <c r="F394" s="61">
        <v>546</v>
      </c>
      <c r="G394" s="24">
        <f>D394*(236.707/Base!$D$139)</f>
        <v>812.43276732891832</v>
      </c>
      <c r="H394" s="24">
        <f>E394*(236.707/Base!$D$139)</f>
        <v>974.919320794702</v>
      </c>
      <c r="I394" s="24">
        <f>F394*(236.707/Base!$D$139)</f>
        <v>1137.4058742604857</v>
      </c>
      <c r="J394" s="8"/>
    </row>
    <row r="395" spans="1:10" x14ac:dyDescent="0.25">
      <c r="A395" s="59" t="s">
        <v>128</v>
      </c>
      <c r="B395" s="60">
        <v>12</v>
      </c>
      <c r="C395" s="60">
        <v>1988</v>
      </c>
      <c r="D395" s="61">
        <v>429</v>
      </c>
      <c r="E395" s="61">
        <v>515</v>
      </c>
      <c r="F395" s="61">
        <v>601</v>
      </c>
      <c r="G395" s="24">
        <f>D395*(236.707/Base!$D$140)</f>
        <v>858.30794620494703</v>
      </c>
      <c r="H395" s="24">
        <f>E395*(236.707/Base!$D$140)</f>
        <v>1030.3696790106007</v>
      </c>
      <c r="I395" s="24">
        <f>F395*(236.707/Base!$D$140)</f>
        <v>1202.4314118162545</v>
      </c>
      <c r="J395" s="8"/>
    </row>
    <row r="396" spans="1:10" x14ac:dyDescent="0.25">
      <c r="A396" s="59" t="s">
        <v>128</v>
      </c>
      <c r="B396" s="60">
        <v>12</v>
      </c>
      <c r="C396" s="60">
        <v>1989</v>
      </c>
      <c r="D396" s="61">
        <v>445</v>
      </c>
      <c r="E396" s="61">
        <v>557</v>
      </c>
      <c r="F396" s="61">
        <v>670</v>
      </c>
      <c r="G396" s="24">
        <f>D396*(236.707/Base!$D$141)</f>
        <v>849.49561389076177</v>
      </c>
      <c r="H396" s="24">
        <f>E396*(236.707/Base!$D$141)</f>
        <v>1063.3012515441671</v>
      </c>
      <c r="I396" s="24">
        <f>F396*(236.707/Base!$D$141)</f>
        <v>1279.0158681051919</v>
      </c>
      <c r="J396" s="8"/>
    </row>
    <row r="397" spans="1:10" x14ac:dyDescent="0.25">
      <c r="A397" s="59" t="s">
        <v>128</v>
      </c>
      <c r="B397" s="60">
        <v>12</v>
      </c>
      <c r="C397" s="60">
        <v>1990</v>
      </c>
      <c r="D397" s="61">
        <v>480</v>
      </c>
      <c r="E397" s="61">
        <v>602</v>
      </c>
      <c r="F397" s="61">
        <v>725</v>
      </c>
      <c r="G397" s="24">
        <f>D397*(236.707/Base!$D$142)</f>
        <v>869.40981804222633</v>
      </c>
      <c r="H397" s="24">
        <f>E397*(236.707/Base!$D$142)</f>
        <v>1090.3848134612922</v>
      </c>
      <c r="I397" s="24">
        <f>F397*(236.707/Base!$D$142)</f>
        <v>1313.1710793346128</v>
      </c>
      <c r="J397" s="8"/>
    </row>
    <row r="398" spans="1:10" x14ac:dyDescent="0.25">
      <c r="A398" s="59" t="s">
        <v>128</v>
      </c>
      <c r="B398" s="60">
        <v>12</v>
      </c>
      <c r="C398" s="60">
        <v>1991</v>
      </c>
      <c r="D398" s="61">
        <v>504</v>
      </c>
      <c r="E398" s="61">
        <v>632</v>
      </c>
      <c r="F398" s="61">
        <v>760</v>
      </c>
      <c r="G398" s="24">
        <f>D398*(236.707/Base!$D$143)</f>
        <v>875.89436640883969</v>
      </c>
      <c r="H398" s="24">
        <f>E398*(236.707/Base!$D$143)</f>
        <v>1098.3437293063228</v>
      </c>
      <c r="I398" s="24">
        <f>F398*(236.707/Base!$D$143)</f>
        <v>1320.7930922038058</v>
      </c>
      <c r="J398" s="8"/>
    </row>
    <row r="399" spans="1:10" x14ac:dyDescent="0.25">
      <c r="A399" s="59" t="s">
        <v>128</v>
      </c>
      <c r="B399" s="60">
        <v>12</v>
      </c>
      <c r="C399" s="60">
        <v>1992</v>
      </c>
      <c r="D399" s="61">
        <v>531</v>
      </c>
      <c r="E399" s="61">
        <v>666</v>
      </c>
      <c r="F399" s="61">
        <v>802</v>
      </c>
      <c r="G399" s="24">
        <f>D399*(236.707/Base!$D$144)</f>
        <v>895.84970338918572</v>
      </c>
      <c r="H399" s="24">
        <f>E399*(236.707/Base!$D$144)</f>
        <v>1123.6081025559279</v>
      </c>
      <c r="I399" s="24">
        <f>F399*(236.707/Base!$D$144)</f>
        <v>1353.053600975757</v>
      </c>
      <c r="J399" s="8"/>
    </row>
    <row r="400" spans="1:10" x14ac:dyDescent="0.25">
      <c r="A400" s="59" t="s">
        <v>128</v>
      </c>
      <c r="B400" s="60">
        <v>12</v>
      </c>
      <c r="C400" s="60">
        <v>1993</v>
      </c>
      <c r="D400" s="61">
        <v>550</v>
      </c>
      <c r="E400" s="61">
        <v>693</v>
      </c>
      <c r="F400" s="61">
        <v>835</v>
      </c>
      <c r="G400" s="24">
        <f>D400*(236.707/Base!$D$145)</f>
        <v>900.93435200316071</v>
      </c>
      <c r="H400" s="24">
        <f>E400*(236.707/Base!$D$145)</f>
        <v>1135.1772835239824</v>
      </c>
      <c r="I400" s="24">
        <f>F400*(236.707/Base!$D$145)</f>
        <v>1367.7821525866168</v>
      </c>
      <c r="J400" s="8"/>
    </row>
    <row r="401" spans="1:10" x14ac:dyDescent="0.25">
      <c r="A401" s="59" t="s">
        <v>128</v>
      </c>
      <c r="B401" s="60">
        <v>12</v>
      </c>
      <c r="C401" s="60">
        <v>1994</v>
      </c>
      <c r="D401" s="61">
        <v>565</v>
      </c>
      <c r="E401" s="61">
        <v>712</v>
      </c>
      <c r="F401" s="61">
        <v>859</v>
      </c>
      <c r="G401" s="24">
        <f>D401*(236.707/Base!$D$146)</f>
        <v>902.39888152886829</v>
      </c>
      <c r="H401" s="24">
        <f>E401*(236.707/Base!$D$146)</f>
        <v>1137.1823073425737</v>
      </c>
      <c r="I401" s="24">
        <f>F401*(236.707/Base!$D$146)</f>
        <v>1371.9657331562794</v>
      </c>
      <c r="J401" s="8"/>
    </row>
    <row r="402" spans="1:10" x14ac:dyDescent="0.25">
      <c r="A402" s="59" t="s">
        <v>128</v>
      </c>
      <c r="B402" s="60">
        <v>12</v>
      </c>
      <c r="C402" s="60">
        <v>1995</v>
      </c>
      <c r="D402" s="61">
        <v>565</v>
      </c>
      <c r="E402" s="61">
        <v>712</v>
      </c>
      <c r="F402" s="61">
        <v>859</v>
      </c>
      <c r="G402" s="24">
        <f>D402*(236.707/Base!$D$147)</f>
        <v>877.52962101429318</v>
      </c>
      <c r="H402" s="24">
        <f>E402*(236.707/Base!$D$147)</f>
        <v>1105.84263745518</v>
      </c>
      <c r="I402" s="24">
        <f>F402*(236.707/Base!$D$147)</f>
        <v>1334.155653896067</v>
      </c>
      <c r="J402" s="8"/>
    </row>
    <row r="403" spans="1:10" x14ac:dyDescent="0.25">
      <c r="A403" s="59" t="s">
        <v>128</v>
      </c>
      <c r="B403" s="60">
        <v>12</v>
      </c>
      <c r="C403" s="60">
        <v>1996</v>
      </c>
      <c r="D403" s="61">
        <v>565</v>
      </c>
      <c r="E403" s="61">
        <v>712</v>
      </c>
      <c r="F403" s="61">
        <v>859</v>
      </c>
      <c r="G403" s="24">
        <f>D403*(236.707/Base!$D$148)</f>
        <v>852.38658381134485</v>
      </c>
      <c r="H403" s="24">
        <f>E403*(236.707/Base!$D$148)</f>
        <v>1074.1579604843851</v>
      </c>
      <c r="I403" s="24">
        <f>F403*(236.707/Base!$D$148)</f>
        <v>1295.9293371574252</v>
      </c>
      <c r="J403" s="8"/>
    </row>
    <row r="404" spans="1:10" x14ac:dyDescent="0.25">
      <c r="A404" s="59" t="s">
        <v>128</v>
      </c>
      <c r="B404" s="60">
        <v>12</v>
      </c>
      <c r="C404" s="60">
        <v>1997</v>
      </c>
      <c r="D404" s="61">
        <v>565</v>
      </c>
      <c r="E404" s="61">
        <v>712</v>
      </c>
      <c r="F404" s="61">
        <v>859</v>
      </c>
      <c r="G404" s="24">
        <f>D404*(236.707/Base!$D$149)</f>
        <v>833.26763239875379</v>
      </c>
      <c r="H404" s="24">
        <f>E404*(236.707/Base!$D$149)</f>
        <v>1050.0646978193147</v>
      </c>
      <c r="I404" s="24">
        <f>F404*(236.707/Base!$D$149)</f>
        <v>1266.8617632398752</v>
      </c>
      <c r="J404" s="8"/>
    </row>
    <row r="405" spans="1:10" x14ac:dyDescent="0.25">
      <c r="A405" s="59" t="s">
        <v>128</v>
      </c>
      <c r="B405" s="60">
        <v>12</v>
      </c>
      <c r="C405" s="60">
        <v>1998</v>
      </c>
      <c r="D405" s="61">
        <v>452</v>
      </c>
      <c r="E405" s="61">
        <v>570</v>
      </c>
      <c r="F405" s="61">
        <v>687</v>
      </c>
      <c r="G405" s="24">
        <f>D405*(236.707/Base!$D$150)</f>
        <v>656.38996319018395</v>
      </c>
      <c r="H405" s="24">
        <f>E405*(236.707/Base!$D$150)</f>
        <v>827.74840490797544</v>
      </c>
      <c r="I405" s="24">
        <f>F405*(236.707/Base!$D$150)</f>
        <v>997.65465644171775</v>
      </c>
      <c r="J405" s="8"/>
    </row>
    <row r="406" spans="1:10" x14ac:dyDescent="0.25">
      <c r="A406" s="59" t="s">
        <v>128</v>
      </c>
      <c r="B406" s="60">
        <v>12</v>
      </c>
      <c r="C406" s="60">
        <v>1999</v>
      </c>
      <c r="D406" s="61">
        <v>452</v>
      </c>
      <c r="E406" s="61">
        <v>570</v>
      </c>
      <c r="F406" s="61">
        <v>687</v>
      </c>
      <c r="G406" s="24">
        <f>D406*(236.707/Base!$D$151)</f>
        <v>642.20626650660267</v>
      </c>
      <c r="H406" s="24">
        <f>E406*(236.707/Base!$D$151)</f>
        <v>809.86188475390156</v>
      </c>
      <c r="I406" s="24">
        <f>F406*(236.707/Base!$D$151)</f>
        <v>976.09669267707091</v>
      </c>
      <c r="J406" s="8"/>
    </row>
    <row r="407" spans="1:10" x14ac:dyDescent="0.25">
      <c r="A407" s="59" t="s">
        <v>128</v>
      </c>
      <c r="B407" s="60">
        <v>12</v>
      </c>
      <c r="C407" s="60">
        <v>2000</v>
      </c>
      <c r="D407" s="61">
        <v>452</v>
      </c>
      <c r="E407" s="61">
        <v>570</v>
      </c>
      <c r="F407" s="61">
        <v>687</v>
      </c>
      <c r="G407" s="24">
        <f>D407*(236.707/Base!$D$152)</f>
        <v>621.32150987224168</v>
      </c>
      <c r="H407" s="24">
        <f>E407*(236.707/Base!$D$152)</f>
        <v>783.52491289198611</v>
      </c>
      <c r="I407" s="24">
        <f>F407*(236.707/Base!$D$152)</f>
        <v>944.35371080139385</v>
      </c>
      <c r="J407" s="8"/>
    </row>
    <row r="408" spans="1:10" x14ac:dyDescent="0.25">
      <c r="A408" s="59" t="s">
        <v>128</v>
      </c>
      <c r="B408" s="60">
        <v>12</v>
      </c>
      <c r="C408" s="60">
        <v>2001</v>
      </c>
      <c r="D408" s="61">
        <v>452</v>
      </c>
      <c r="E408" s="61">
        <v>570</v>
      </c>
      <c r="F408" s="61">
        <v>687</v>
      </c>
      <c r="G408" s="24">
        <f>D408*(236.707/Base!$D$153)</f>
        <v>604.13079616036134</v>
      </c>
      <c r="H408" s="24">
        <f>E408*(236.707/Base!$D$153)</f>
        <v>761.84635798983618</v>
      </c>
      <c r="I408" s="24">
        <f>F408*(236.707/Base!$D$153)</f>
        <v>918.22534726143419</v>
      </c>
      <c r="J408" s="8"/>
    </row>
    <row r="409" spans="1:10" x14ac:dyDescent="0.25">
      <c r="A409" s="59" t="s">
        <v>128</v>
      </c>
      <c r="B409" s="60">
        <v>12</v>
      </c>
      <c r="C409" s="60">
        <v>2002</v>
      </c>
      <c r="D409" s="61">
        <v>452</v>
      </c>
      <c r="E409" s="61">
        <v>570</v>
      </c>
      <c r="F409" s="61">
        <v>687</v>
      </c>
      <c r="G409" s="24">
        <f>D409*(236.707/Base!$D$154)</f>
        <v>594.72798221234018</v>
      </c>
      <c r="H409" s="24">
        <f>E409*(236.707/Base!$D$154)</f>
        <v>749.98882712618115</v>
      </c>
      <c r="I409" s="24">
        <f>F409*(236.707/Base!$D$154)</f>
        <v>903.933902167871</v>
      </c>
      <c r="J409" s="8"/>
    </row>
    <row r="410" spans="1:10" x14ac:dyDescent="0.25">
      <c r="A410" s="59" t="s">
        <v>128</v>
      </c>
      <c r="B410" s="60">
        <v>12</v>
      </c>
      <c r="C410" s="60">
        <v>2003</v>
      </c>
      <c r="D410" s="61">
        <v>452</v>
      </c>
      <c r="E410" s="61">
        <v>570</v>
      </c>
      <c r="F410" s="61">
        <v>687</v>
      </c>
      <c r="G410" s="24">
        <f>D410*(236.707/Base!$D$155)</f>
        <v>581.4758913043479</v>
      </c>
      <c r="H410" s="24">
        <f>E410*(236.707/Base!$D$155)</f>
        <v>733.27711956521739</v>
      </c>
      <c r="I410" s="24">
        <f>F410*(236.707/Base!$D$155)</f>
        <v>883.79189673913049</v>
      </c>
      <c r="J410" s="8"/>
    </row>
    <row r="411" spans="1:10" x14ac:dyDescent="0.25">
      <c r="A411" s="59" t="s">
        <v>128</v>
      </c>
      <c r="B411" s="60">
        <v>12</v>
      </c>
      <c r="C411" s="60">
        <v>2004</v>
      </c>
      <c r="D411" s="61">
        <v>452</v>
      </c>
      <c r="E411" s="61">
        <v>570</v>
      </c>
      <c r="F411" s="61">
        <v>687</v>
      </c>
      <c r="G411" s="24">
        <f>D411*(236.707/Base!$D$156)</f>
        <v>566.39260984647956</v>
      </c>
      <c r="H411" s="24">
        <f>E411*(236.707/Base!$D$156)</f>
        <v>714.25616728427735</v>
      </c>
      <c r="I411" s="24">
        <f>F411*(236.707/Base!$D$156)</f>
        <v>860.86664372683958</v>
      </c>
      <c r="J411" s="8"/>
    </row>
    <row r="412" spans="1:10" x14ac:dyDescent="0.25">
      <c r="A412" s="59" t="s">
        <v>128</v>
      </c>
      <c r="B412" s="60">
        <v>12</v>
      </c>
      <c r="C412" s="60">
        <v>2005</v>
      </c>
      <c r="D412" s="61">
        <v>452</v>
      </c>
      <c r="E412" s="61">
        <v>570</v>
      </c>
      <c r="F412" s="61">
        <v>687</v>
      </c>
      <c r="G412" s="24">
        <f>D412*(236.707/Base!$D$157)</f>
        <v>547.83186891961077</v>
      </c>
      <c r="H412" s="24">
        <f>E412*(236.707/Base!$D$157)</f>
        <v>690.84992319508433</v>
      </c>
      <c r="I412" s="24">
        <f>F412*(236.707/Base!$D$157)</f>
        <v>832.65596006144381</v>
      </c>
      <c r="J412" s="8"/>
    </row>
    <row r="413" spans="1:10" x14ac:dyDescent="0.25">
      <c r="A413" s="59" t="s">
        <v>128</v>
      </c>
      <c r="B413" s="60">
        <v>12</v>
      </c>
      <c r="C413" s="60">
        <v>2006</v>
      </c>
      <c r="D413" s="61">
        <v>452</v>
      </c>
      <c r="E413" s="61">
        <v>570</v>
      </c>
      <c r="F413" s="61">
        <v>687</v>
      </c>
      <c r="G413" s="24">
        <f>D413*(236.707/Base!$D$158)</f>
        <v>530.71212301587309</v>
      </c>
      <c r="H413" s="24">
        <f>E413*(236.707/Base!$D$158)</f>
        <v>669.26086309523816</v>
      </c>
      <c r="I413" s="24">
        <f>F413*(236.707/Base!$D$158)</f>
        <v>806.63546130952386</v>
      </c>
      <c r="J413" s="8"/>
    </row>
    <row r="414" spans="1:10" x14ac:dyDescent="0.25">
      <c r="A414" s="59" t="s">
        <v>128</v>
      </c>
      <c r="B414" s="60">
        <v>12</v>
      </c>
      <c r="C414" s="60">
        <v>2007</v>
      </c>
      <c r="D414" s="61">
        <v>452</v>
      </c>
      <c r="E414" s="61">
        <v>570</v>
      </c>
      <c r="F414" s="61">
        <v>687</v>
      </c>
      <c r="G414" s="24">
        <f>D414*(236.707/Base!$D$159)</f>
        <v>516.01491255992505</v>
      </c>
      <c r="H414" s="24">
        <f>E414*(236.707/Base!$D$159)</f>
        <v>650.72677026362237</v>
      </c>
      <c r="I414" s="24">
        <f>F414*(236.707/Base!$D$159)</f>
        <v>784.29700205457641</v>
      </c>
      <c r="J414" s="8"/>
    </row>
    <row r="415" spans="1:10" x14ac:dyDescent="0.25">
      <c r="A415" s="59" t="s">
        <v>128</v>
      </c>
      <c r="B415" s="60">
        <v>12</v>
      </c>
      <c r="C415" s="60">
        <v>2008</v>
      </c>
      <c r="D415" s="61">
        <v>506</v>
      </c>
      <c r="E415" s="61">
        <v>636</v>
      </c>
      <c r="F415" s="61">
        <v>766</v>
      </c>
      <c r="G415" s="24">
        <f>D415*(236.707/Base!$D$160)</f>
        <v>556.30317273795538</v>
      </c>
      <c r="H415" s="24">
        <f>E415*(236.707/Base!$D$160)</f>
        <v>699.2269127694459</v>
      </c>
      <c r="I415" s="24">
        <f>F415*(236.707/Base!$D$160)</f>
        <v>842.15065280093643</v>
      </c>
      <c r="J415" s="8"/>
    </row>
    <row r="416" spans="1:10" x14ac:dyDescent="0.25">
      <c r="A416" s="59" t="s">
        <v>128</v>
      </c>
      <c r="B416" s="60">
        <v>12</v>
      </c>
      <c r="C416" s="60">
        <v>2009</v>
      </c>
      <c r="D416" s="61">
        <v>506</v>
      </c>
      <c r="E416" s="61">
        <v>636</v>
      </c>
      <c r="F416" s="61">
        <v>766</v>
      </c>
      <c r="G416" s="24">
        <f>D416*(236.707/Base!$D$161)</f>
        <v>558.28944191444828</v>
      </c>
      <c r="H416" s="24">
        <f>E416*(236.707/Base!$D$161)</f>
        <v>701.72348825610504</v>
      </c>
      <c r="I416" s="24">
        <f>F416*(236.707/Base!$D$161)</f>
        <v>845.1575345977617</v>
      </c>
      <c r="J416" s="8"/>
    </row>
    <row r="417" spans="1:10" x14ac:dyDescent="0.25">
      <c r="A417" s="59" t="s">
        <v>128</v>
      </c>
      <c r="B417" s="60">
        <v>12</v>
      </c>
      <c r="C417" s="60">
        <v>2010</v>
      </c>
      <c r="D417" s="61">
        <v>486</v>
      </c>
      <c r="E417" s="61">
        <v>610</v>
      </c>
      <c r="F417" s="61">
        <v>736</v>
      </c>
      <c r="G417" s="24">
        <f>D417*(236.707/Base!$D$162)</f>
        <v>527.56907399933959</v>
      </c>
      <c r="H417" s="24">
        <f>E417*(236.707/Base!$D$162)</f>
        <v>662.17517518435625</v>
      </c>
      <c r="I417" s="24">
        <f>F417*(236.707/Base!$D$162)</f>
        <v>798.95234251751833</v>
      </c>
      <c r="J417" s="8"/>
    </row>
    <row r="418" spans="1:10" x14ac:dyDescent="0.25">
      <c r="A418" s="59" t="s">
        <v>128</v>
      </c>
      <c r="B418" s="60">
        <v>12</v>
      </c>
      <c r="C418" s="60">
        <v>2011</v>
      </c>
      <c r="D418" s="61">
        <v>486</v>
      </c>
      <c r="E418" s="61">
        <v>610</v>
      </c>
      <c r="F418" s="61">
        <v>736</v>
      </c>
      <c r="G418" s="24">
        <f>D418*(236.707/Base!$D$163)</f>
        <v>511.42577320962573</v>
      </c>
      <c r="H418" s="24">
        <f>E418*(236.707/Base!$D$163)</f>
        <v>641.91300752648499</v>
      </c>
      <c r="I418" s="24">
        <f>F418*(236.707/Base!$D$163)</f>
        <v>774.50487465490653</v>
      </c>
      <c r="J418" s="8"/>
    </row>
    <row r="419" spans="1:10" x14ac:dyDescent="0.25">
      <c r="A419" s="59" t="s">
        <v>128</v>
      </c>
      <c r="B419" s="60">
        <v>12</v>
      </c>
      <c r="C419" s="60">
        <v>2012</v>
      </c>
      <c r="D419" s="61">
        <v>486</v>
      </c>
      <c r="E419" s="61">
        <v>610</v>
      </c>
      <c r="F419" s="61">
        <v>736</v>
      </c>
      <c r="G419" s="24">
        <f>D419*(236.707/Base!$D$164)</f>
        <v>501.05665653283626</v>
      </c>
      <c r="H419" s="24">
        <f>E419*(236.707/Base!$D$164)</f>
        <v>628.8982726029426</v>
      </c>
      <c r="I419" s="24">
        <f>F419*(236.707/Base!$D$164)</f>
        <v>758.80185022256683</v>
      </c>
      <c r="J419" s="8"/>
    </row>
    <row r="420" spans="1:10" x14ac:dyDescent="0.25">
      <c r="A420" s="59" t="s">
        <v>128</v>
      </c>
      <c r="B420" s="60">
        <v>12</v>
      </c>
      <c r="C420" s="60">
        <v>2013</v>
      </c>
      <c r="D420" s="61">
        <v>485</v>
      </c>
      <c r="E420" s="61">
        <v>610</v>
      </c>
      <c r="F420" s="61">
        <v>735</v>
      </c>
      <c r="G420" s="24">
        <f>D420*(236.707/Base!$D$165)</f>
        <v>492.80723481157463</v>
      </c>
      <c r="H420" s="24">
        <f>E420*(236.707/Base!$D$165)</f>
        <v>619.8194087320835</v>
      </c>
      <c r="I420" s="24">
        <f>F420*(236.707/Base!$D$165)</f>
        <v>746.83158265259249</v>
      </c>
      <c r="J420" s="8"/>
    </row>
    <row r="421" spans="1:10" x14ac:dyDescent="0.25">
      <c r="A421" s="59" t="s">
        <v>128</v>
      </c>
      <c r="B421" s="60">
        <v>12</v>
      </c>
      <c r="C421" s="60">
        <v>2014</v>
      </c>
      <c r="D421" s="61">
        <v>485</v>
      </c>
      <c r="E421" s="61">
        <v>610</v>
      </c>
      <c r="F421" s="61">
        <v>735</v>
      </c>
      <c r="G421" s="24">
        <f>D421*(236.707/Base!$D$166)</f>
        <v>490.78684228526481</v>
      </c>
      <c r="H421" s="24">
        <f>E421*(236.707/Base!$D$166)</f>
        <v>617.27829648249804</v>
      </c>
      <c r="I421" s="24">
        <f>F421*(236.707/Base!$D$166)</f>
        <v>743.76975067973126</v>
      </c>
      <c r="J421" s="8"/>
    </row>
    <row r="422" spans="1:10" x14ac:dyDescent="0.25">
      <c r="A422" s="59" t="s">
        <v>129</v>
      </c>
      <c r="B422" s="60">
        <v>16</v>
      </c>
      <c r="C422" s="60">
        <v>1980</v>
      </c>
      <c r="D422" s="61">
        <v>292</v>
      </c>
      <c r="E422" s="61">
        <v>360</v>
      </c>
      <c r="F422" s="61">
        <v>419</v>
      </c>
      <c r="G422" s="24">
        <f>D422*(236.707/Base!$D$132)</f>
        <v>839.24526927918782</v>
      </c>
      <c r="H422" s="24">
        <f>E422*(236.707/Base!$D$132)</f>
        <v>1034.685948426396</v>
      </c>
      <c r="I422" s="24">
        <f>F422*(236.707/Base!$D$132)</f>
        <v>1204.2594788629442</v>
      </c>
      <c r="J422" s="8"/>
    </row>
    <row r="423" spans="1:10" x14ac:dyDescent="0.25">
      <c r="A423" s="59" t="s">
        <v>129</v>
      </c>
      <c r="B423" s="60">
        <v>16</v>
      </c>
      <c r="C423" s="60">
        <v>1981</v>
      </c>
      <c r="D423" s="61">
        <v>292</v>
      </c>
      <c r="E423" s="61">
        <v>360</v>
      </c>
      <c r="F423" s="61">
        <v>419</v>
      </c>
      <c r="G423" s="24">
        <f>D423*(236.707/Base!$D$133)</f>
        <v>760.49364327506908</v>
      </c>
      <c r="H423" s="24">
        <f>E423*(236.707/Base!$D$133)</f>
        <v>937.59490266789328</v>
      </c>
      <c r="I423" s="24">
        <f>F423*(236.707/Base!$D$133)</f>
        <v>1091.2562894940202</v>
      </c>
      <c r="J423" s="8"/>
    </row>
    <row r="424" spans="1:10" x14ac:dyDescent="0.25">
      <c r="A424" s="59" t="s">
        <v>129</v>
      </c>
      <c r="B424" s="60">
        <v>16</v>
      </c>
      <c r="C424" s="60">
        <v>1982</v>
      </c>
      <c r="D424" s="61">
        <v>292</v>
      </c>
      <c r="E424" s="61">
        <v>360</v>
      </c>
      <c r="F424" s="61">
        <v>419</v>
      </c>
      <c r="G424" s="24">
        <f>D424*(236.707/Base!$D$134)</f>
        <v>716.34019951473147</v>
      </c>
      <c r="H424" s="24">
        <f>E424*(236.707/Base!$D$134)</f>
        <v>883.15915008665513</v>
      </c>
      <c r="I424" s="24">
        <f>F424*(236.707/Base!$D$134)</f>
        <v>1027.8991219064126</v>
      </c>
      <c r="J424" s="8"/>
    </row>
    <row r="425" spans="1:10" x14ac:dyDescent="0.25">
      <c r="A425" s="59" t="s">
        <v>129</v>
      </c>
      <c r="B425" s="60">
        <v>16</v>
      </c>
      <c r="C425" s="60">
        <v>1983</v>
      </c>
      <c r="D425" s="61">
        <v>292</v>
      </c>
      <c r="E425" s="61">
        <v>360</v>
      </c>
      <c r="F425" s="61">
        <v>419</v>
      </c>
      <c r="G425" s="24">
        <f>D425*(236.707/Base!$D$135)</f>
        <v>694.08613790092352</v>
      </c>
      <c r="H425" s="24">
        <f>E425*(236.707/Base!$D$135)</f>
        <v>855.72263576826185</v>
      </c>
      <c r="I425" s="24">
        <f>F425*(236.707/Base!$D$135)</f>
        <v>995.96606774139366</v>
      </c>
      <c r="J425" s="8"/>
    </row>
    <row r="426" spans="1:10" x14ac:dyDescent="0.25">
      <c r="A426" s="59" t="s">
        <v>129</v>
      </c>
      <c r="B426" s="60">
        <v>16</v>
      </c>
      <c r="C426" s="60">
        <v>1984</v>
      </c>
      <c r="D426" s="61">
        <v>305</v>
      </c>
      <c r="E426" s="61">
        <v>360</v>
      </c>
      <c r="F426" s="61">
        <v>419</v>
      </c>
      <c r="G426" s="24">
        <f>D426*(236.707/Base!$D$136)</f>
        <v>694.6579200321803</v>
      </c>
      <c r="H426" s="24">
        <f>E426*(236.707/Base!$D$136)</f>
        <v>819.92410233306532</v>
      </c>
      <c r="I426" s="24">
        <f>F426*(236.707/Base!$D$136)</f>
        <v>954.30055243765105</v>
      </c>
      <c r="J426" s="8"/>
    </row>
    <row r="427" spans="1:10" x14ac:dyDescent="0.25">
      <c r="A427" s="59" t="s">
        <v>129</v>
      </c>
      <c r="B427" s="60">
        <v>16</v>
      </c>
      <c r="C427" s="60">
        <v>1985</v>
      </c>
      <c r="D427" s="61">
        <v>305</v>
      </c>
      <c r="E427" s="61">
        <v>360</v>
      </c>
      <c r="F427" s="61">
        <v>419</v>
      </c>
      <c r="G427" s="24">
        <f>D427*(236.707/Base!$D$137)</f>
        <v>670.90893131313123</v>
      </c>
      <c r="H427" s="24">
        <f>E427*(236.707/Base!$D$137)</f>
        <v>791.8925090909089</v>
      </c>
      <c r="I427" s="24">
        <f>F427*(236.707/Base!$D$137)</f>
        <v>921.6748925252524</v>
      </c>
      <c r="J427" s="8"/>
    </row>
    <row r="428" spans="1:10" x14ac:dyDescent="0.25">
      <c r="A428" s="59" t="s">
        <v>129</v>
      </c>
      <c r="B428" s="60">
        <v>16</v>
      </c>
      <c r="C428" s="60">
        <v>1986</v>
      </c>
      <c r="D428" s="61">
        <v>322</v>
      </c>
      <c r="E428" s="61">
        <v>381</v>
      </c>
      <c r="F428" s="61">
        <v>443</v>
      </c>
      <c r="G428" s="24">
        <f>D428*(236.707/Base!$D$138)</f>
        <v>695.33719438596495</v>
      </c>
      <c r="H428" s="24">
        <f>E428*(236.707/Base!$D$138)</f>
        <v>822.74369894736844</v>
      </c>
      <c r="I428" s="24">
        <f>F428*(236.707/Base!$D$138)</f>
        <v>956.62850035087729</v>
      </c>
      <c r="J428" s="8"/>
    </row>
    <row r="429" spans="1:10" x14ac:dyDescent="0.25">
      <c r="A429" s="59" t="s">
        <v>129</v>
      </c>
      <c r="B429" s="60">
        <v>16</v>
      </c>
      <c r="C429" s="60">
        <v>1987</v>
      </c>
      <c r="D429" s="61">
        <v>322</v>
      </c>
      <c r="E429" s="61">
        <v>381</v>
      </c>
      <c r="F429" s="61">
        <v>443</v>
      </c>
      <c r="G429" s="24">
        <f>D429*(236.707/Base!$D$139)</f>
        <v>670.77782328182491</v>
      </c>
      <c r="H429" s="24">
        <f>E429*(236.707/Base!$D$139)</f>
        <v>793.68431885209714</v>
      </c>
      <c r="I429" s="24">
        <f>F429*(236.707/Base!$D$139)</f>
        <v>922.84029724797642</v>
      </c>
      <c r="J429" s="8"/>
    </row>
    <row r="430" spans="1:10" x14ac:dyDescent="0.25">
      <c r="A430" s="59" t="s">
        <v>129</v>
      </c>
      <c r="B430" s="60">
        <v>16</v>
      </c>
      <c r="C430" s="60">
        <v>1988</v>
      </c>
      <c r="D430" s="61">
        <v>322</v>
      </c>
      <c r="E430" s="61">
        <v>381</v>
      </c>
      <c r="F430" s="61">
        <v>443</v>
      </c>
      <c r="G430" s="24">
        <f>D430*(236.707/Base!$D$140)</f>
        <v>644.23113910954066</v>
      </c>
      <c r="H430" s="24">
        <f>E430*(236.707/Base!$D$140)</f>
        <v>762.27349068551234</v>
      </c>
      <c r="I430" s="24">
        <f>F430*(236.707/Base!$D$140)</f>
        <v>886.31799573144872</v>
      </c>
      <c r="J430" s="8"/>
    </row>
    <row r="431" spans="1:10" x14ac:dyDescent="0.25">
      <c r="A431" s="59" t="s">
        <v>129</v>
      </c>
      <c r="B431" s="60">
        <v>16</v>
      </c>
      <c r="C431" s="60">
        <v>1989</v>
      </c>
      <c r="D431" s="61">
        <v>333</v>
      </c>
      <c r="E431" s="61">
        <v>394</v>
      </c>
      <c r="F431" s="61">
        <v>458</v>
      </c>
      <c r="G431" s="24">
        <f>D431*(236.707/Base!$D$141)</f>
        <v>635.68997623735663</v>
      </c>
      <c r="H431" s="24">
        <f>E431*(236.707/Base!$D$141)</f>
        <v>752.13768960215771</v>
      </c>
      <c r="I431" s="24">
        <f>F431*(236.707/Base!$D$141)</f>
        <v>874.3123396898178</v>
      </c>
      <c r="J431" s="8"/>
    </row>
    <row r="432" spans="1:10" x14ac:dyDescent="0.25">
      <c r="A432" s="59" t="s">
        <v>129</v>
      </c>
      <c r="B432" s="60">
        <v>16</v>
      </c>
      <c r="C432" s="60">
        <v>1990</v>
      </c>
      <c r="D432" s="61">
        <v>347</v>
      </c>
      <c r="E432" s="61">
        <v>410</v>
      </c>
      <c r="F432" s="61">
        <v>476</v>
      </c>
      <c r="G432" s="24">
        <f>D432*(236.707/Base!$D$142)</f>
        <v>628.51084762635946</v>
      </c>
      <c r="H432" s="24">
        <f>E432*(236.707/Base!$D$142)</f>
        <v>742.62088624440173</v>
      </c>
      <c r="I432" s="24">
        <f>F432*(236.707/Base!$D$142)</f>
        <v>862.16473622520778</v>
      </c>
      <c r="J432" s="8"/>
    </row>
    <row r="433" spans="1:10" x14ac:dyDescent="0.25">
      <c r="A433" s="59" t="s">
        <v>129</v>
      </c>
      <c r="B433" s="60">
        <v>16</v>
      </c>
      <c r="C433" s="60">
        <v>1991</v>
      </c>
      <c r="D433" s="61">
        <v>361</v>
      </c>
      <c r="E433" s="61">
        <v>426</v>
      </c>
      <c r="F433" s="61">
        <v>495</v>
      </c>
      <c r="G433" s="24">
        <f>D433*(236.707/Base!$D$143)</f>
        <v>627.37671879680784</v>
      </c>
      <c r="H433" s="24">
        <f>E433*(236.707/Base!$D$143)</f>
        <v>740.33928589318589</v>
      </c>
      <c r="I433" s="24">
        <f>F433*(236.707/Base!$D$143)</f>
        <v>860.25339558011046</v>
      </c>
      <c r="J433" s="8"/>
    </row>
    <row r="434" spans="1:10" x14ac:dyDescent="0.25">
      <c r="A434" s="59" t="s">
        <v>129</v>
      </c>
      <c r="B434" s="60">
        <v>16</v>
      </c>
      <c r="C434" s="60">
        <v>1992</v>
      </c>
      <c r="D434" s="61">
        <v>361</v>
      </c>
      <c r="E434" s="61">
        <v>426</v>
      </c>
      <c r="F434" s="61">
        <v>495</v>
      </c>
      <c r="G434" s="24">
        <f>D434*(236.707/Base!$D$144)</f>
        <v>609.04283036439938</v>
      </c>
      <c r="H434" s="24">
        <f>E434*(236.707/Base!$D$144)</f>
        <v>718.70428181505304</v>
      </c>
      <c r="I434" s="24">
        <f>F434*(236.707/Base!$D$144)</f>
        <v>835.11413027805452</v>
      </c>
      <c r="J434" s="8"/>
    </row>
    <row r="435" spans="1:10" x14ac:dyDescent="0.25">
      <c r="A435" s="59" t="s">
        <v>129</v>
      </c>
      <c r="B435" s="60">
        <v>16</v>
      </c>
      <c r="C435" s="60">
        <v>1993</v>
      </c>
      <c r="D435" s="61">
        <v>361</v>
      </c>
      <c r="E435" s="61">
        <v>426</v>
      </c>
      <c r="F435" s="61">
        <v>495</v>
      </c>
      <c r="G435" s="24">
        <f>D435*(236.707/Base!$D$145)</f>
        <v>591.34054740571094</v>
      </c>
      <c r="H435" s="24">
        <f>E435*(236.707/Base!$D$145)</f>
        <v>697.81460718790265</v>
      </c>
      <c r="I435" s="24">
        <f>F435*(236.707/Base!$D$145)</f>
        <v>810.84091680284462</v>
      </c>
      <c r="J435" s="8"/>
    </row>
    <row r="436" spans="1:10" x14ac:dyDescent="0.25">
      <c r="A436" s="59" t="s">
        <v>129</v>
      </c>
      <c r="B436" s="60">
        <v>16</v>
      </c>
      <c r="C436" s="60">
        <v>1994</v>
      </c>
      <c r="D436" s="61">
        <v>361</v>
      </c>
      <c r="E436" s="61">
        <v>426</v>
      </c>
      <c r="F436" s="61">
        <v>495</v>
      </c>
      <c r="G436" s="24">
        <f>D436*(236.707/Base!$D$146)</f>
        <v>576.5769844812769</v>
      </c>
      <c r="H436" s="24">
        <f>E436*(236.707/Base!$D$146)</f>
        <v>680.39278501114666</v>
      </c>
      <c r="I436" s="24">
        <f>F436*(236.707/Base!$D$146)</f>
        <v>790.59725018900849</v>
      </c>
      <c r="J436" s="8"/>
    </row>
    <row r="437" spans="1:10" x14ac:dyDescent="0.25">
      <c r="A437" s="59" t="s">
        <v>129</v>
      </c>
      <c r="B437" s="60">
        <v>16</v>
      </c>
      <c r="C437" s="60">
        <v>1995</v>
      </c>
      <c r="D437" s="61">
        <v>361</v>
      </c>
      <c r="E437" s="61">
        <v>426</v>
      </c>
      <c r="F437" s="61">
        <v>495</v>
      </c>
      <c r="G437" s="24">
        <f>D437*(236.707/Base!$D$147)</f>
        <v>560.68706758612359</v>
      </c>
      <c r="H437" s="24">
        <f>E437*(236.707/Base!$D$147)</f>
        <v>661.64180274705996</v>
      </c>
      <c r="I437" s="24">
        <f>F437*(236.707/Base!$D$147)</f>
        <v>768.80913699482323</v>
      </c>
      <c r="J437" s="8"/>
    </row>
    <row r="438" spans="1:10" x14ac:dyDescent="0.25">
      <c r="A438" s="59" t="s">
        <v>129</v>
      </c>
      <c r="B438" s="60">
        <v>16</v>
      </c>
      <c r="C438" s="60">
        <v>1996</v>
      </c>
      <c r="D438" s="61">
        <v>361</v>
      </c>
      <c r="E438" s="61">
        <v>426</v>
      </c>
      <c r="F438" s="61">
        <v>495</v>
      </c>
      <c r="G438" s="24">
        <f>D438*(236.707/Base!$D$148)</f>
        <v>544.62222434671764</v>
      </c>
      <c r="H438" s="24">
        <f>E438*(236.707/Base!$D$148)</f>
        <v>642.68439770554494</v>
      </c>
      <c r="I438" s="24">
        <f>F438*(236.707/Base!$D$148)</f>
        <v>746.78116634799233</v>
      </c>
      <c r="J438" s="8"/>
    </row>
    <row r="439" spans="1:10" x14ac:dyDescent="0.25">
      <c r="A439" s="59" t="s">
        <v>129</v>
      </c>
      <c r="B439" s="60">
        <v>16</v>
      </c>
      <c r="C439" s="60">
        <v>1997</v>
      </c>
      <c r="D439" s="61">
        <v>361</v>
      </c>
      <c r="E439" s="61">
        <v>426</v>
      </c>
      <c r="F439" s="61">
        <v>495</v>
      </c>
      <c r="G439" s="24">
        <f>D439*(236.707/Base!$D$149)</f>
        <v>532.406398753894</v>
      </c>
      <c r="H439" s="24">
        <f>E439*(236.707/Base!$D$149)</f>
        <v>628.26904672897194</v>
      </c>
      <c r="I439" s="24">
        <f>F439*(236.707/Base!$D$149)</f>
        <v>730.03093457943919</v>
      </c>
      <c r="J439" s="8"/>
    </row>
    <row r="440" spans="1:10" x14ac:dyDescent="0.25">
      <c r="A440" s="59" t="s">
        <v>129</v>
      </c>
      <c r="B440" s="60">
        <v>16</v>
      </c>
      <c r="C440" s="60">
        <v>1998</v>
      </c>
      <c r="D440" s="61">
        <v>361</v>
      </c>
      <c r="E440" s="61">
        <v>426</v>
      </c>
      <c r="F440" s="61">
        <v>495</v>
      </c>
      <c r="G440" s="24">
        <f>D440*(236.707/Base!$D$150)</f>
        <v>524.24065644171776</v>
      </c>
      <c r="H440" s="24">
        <f>E440*(236.707/Base!$D$150)</f>
        <v>618.63301840490794</v>
      </c>
      <c r="I440" s="24">
        <f>F440*(236.707/Base!$D$150)</f>
        <v>718.83414110429442</v>
      </c>
      <c r="J440" s="8"/>
    </row>
    <row r="441" spans="1:10" x14ac:dyDescent="0.25">
      <c r="A441" s="59" t="s">
        <v>129</v>
      </c>
      <c r="B441" s="60">
        <v>16</v>
      </c>
      <c r="C441" s="60">
        <v>1999</v>
      </c>
      <c r="D441" s="61">
        <v>361</v>
      </c>
      <c r="E441" s="61">
        <v>426</v>
      </c>
      <c r="F441" s="61">
        <v>495</v>
      </c>
      <c r="G441" s="24">
        <f>D441*(236.707/Base!$D$151)</f>
        <v>512.9125270108043</v>
      </c>
      <c r="H441" s="24">
        <f>E441*(236.707/Base!$D$151)</f>
        <v>605.26519807923171</v>
      </c>
      <c r="I441" s="24">
        <f>F441*(236.707/Base!$D$151)</f>
        <v>703.30111044417765</v>
      </c>
      <c r="J441" s="8"/>
    </row>
    <row r="442" spans="1:10" x14ac:dyDescent="0.25">
      <c r="A442" s="59" t="s">
        <v>129</v>
      </c>
      <c r="B442" s="60">
        <v>16</v>
      </c>
      <c r="C442" s="60">
        <v>2000</v>
      </c>
      <c r="D442" s="61">
        <v>361</v>
      </c>
      <c r="E442" s="61">
        <v>426</v>
      </c>
      <c r="F442" s="61">
        <v>495</v>
      </c>
      <c r="G442" s="24">
        <f>D442*(236.707/Base!$D$152)</f>
        <v>496.23244483159124</v>
      </c>
      <c r="H442" s="24">
        <f>E442*(236.707/Base!$D$152)</f>
        <v>585.58177700348438</v>
      </c>
      <c r="I442" s="24">
        <f>F442*(236.707/Base!$D$152)</f>
        <v>680.42952961672484</v>
      </c>
      <c r="J442" s="8"/>
    </row>
    <row r="443" spans="1:10" x14ac:dyDescent="0.25">
      <c r="A443" s="59" t="s">
        <v>129</v>
      </c>
      <c r="B443" s="60">
        <v>16</v>
      </c>
      <c r="C443" s="60">
        <v>2001</v>
      </c>
      <c r="D443" s="61">
        <v>361</v>
      </c>
      <c r="E443" s="61">
        <v>426</v>
      </c>
      <c r="F443" s="61">
        <v>495</v>
      </c>
      <c r="G443" s="24">
        <f>D443*(236.707/Base!$D$153)</f>
        <v>482.50269339356294</v>
      </c>
      <c r="H443" s="24">
        <f>E443*(236.707/Base!$D$153)</f>
        <v>569.37990965556185</v>
      </c>
      <c r="I443" s="24">
        <f>F443*(236.707/Base!$D$153)</f>
        <v>661.60341614906827</v>
      </c>
      <c r="J443" s="8"/>
    </row>
    <row r="444" spans="1:10" x14ac:dyDescent="0.25">
      <c r="A444" s="59" t="s">
        <v>129</v>
      </c>
      <c r="B444" s="60">
        <v>16</v>
      </c>
      <c r="C444" s="60">
        <v>2002</v>
      </c>
      <c r="D444" s="61">
        <v>361</v>
      </c>
      <c r="E444" s="61">
        <v>426</v>
      </c>
      <c r="F444" s="61">
        <v>495</v>
      </c>
      <c r="G444" s="24">
        <f>D444*(236.707/Base!$D$154)</f>
        <v>474.99292384658139</v>
      </c>
      <c r="H444" s="24">
        <f>E444*(236.707/Base!$D$154)</f>
        <v>560.51796553640906</v>
      </c>
      <c r="I444" s="24">
        <f>F444*(236.707/Base!$D$154)</f>
        <v>651.30608671484151</v>
      </c>
      <c r="J444" s="8"/>
    </row>
    <row r="445" spans="1:10" x14ac:dyDescent="0.25">
      <c r="A445" s="59" t="s">
        <v>129</v>
      </c>
      <c r="B445" s="60">
        <v>16</v>
      </c>
      <c r="C445" s="60">
        <v>2003</v>
      </c>
      <c r="D445" s="61">
        <v>361</v>
      </c>
      <c r="E445" s="61">
        <v>426</v>
      </c>
      <c r="F445" s="61">
        <v>495</v>
      </c>
      <c r="G445" s="24">
        <f>D445*(236.707/Base!$D$155)</f>
        <v>464.40884239130435</v>
      </c>
      <c r="H445" s="24">
        <f>E445*(236.707/Base!$D$155)</f>
        <v>548.02816304347823</v>
      </c>
      <c r="I445" s="24">
        <f>F445*(236.707/Base!$D$155)</f>
        <v>636.79328804347824</v>
      </c>
      <c r="J445" s="8"/>
    </row>
    <row r="446" spans="1:10" x14ac:dyDescent="0.25">
      <c r="A446" s="59" t="s">
        <v>129</v>
      </c>
      <c r="B446" s="60">
        <v>16</v>
      </c>
      <c r="C446" s="60">
        <v>2004</v>
      </c>
      <c r="D446" s="61">
        <v>361</v>
      </c>
      <c r="E446" s="61">
        <v>426</v>
      </c>
      <c r="F446" s="61">
        <v>495</v>
      </c>
      <c r="G446" s="24">
        <f>D446*(236.707/Base!$D$156)</f>
        <v>452.36223928004233</v>
      </c>
      <c r="H446" s="24">
        <f>E446*(236.707/Base!$D$156)</f>
        <v>533.81250397035467</v>
      </c>
      <c r="I446" s="24">
        <f>F446*(236.707/Base!$D$156)</f>
        <v>620.27509264160926</v>
      </c>
      <c r="J446" s="8"/>
    </row>
    <row r="447" spans="1:10" x14ac:dyDescent="0.25">
      <c r="A447" s="59" t="s">
        <v>129</v>
      </c>
      <c r="B447" s="60">
        <v>16</v>
      </c>
      <c r="C447" s="60">
        <v>2005</v>
      </c>
      <c r="D447" s="61">
        <v>361</v>
      </c>
      <c r="E447" s="61">
        <v>426</v>
      </c>
      <c r="F447" s="61">
        <v>495</v>
      </c>
      <c r="G447" s="24">
        <f>D447*(236.707/Base!$D$157)</f>
        <v>437.53828469022011</v>
      </c>
      <c r="H447" s="24">
        <f>E447*(236.707/Base!$D$157)</f>
        <v>516.31941628264201</v>
      </c>
      <c r="I447" s="24">
        <f>F447*(236.707/Base!$D$157)</f>
        <v>599.94861751152064</v>
      </c>
      <c r="J447" s="8"/>
    </row>
    <row r="448" spans="1:10" x14ac:dyDescent="0.25">
      <c r="A448" s="59" t="s">
        <v>129</v>
      </c>
      <c r="B448" s="60">
        <v>16</v>
      </c>
      <c r="C448" s="60">
        <v>2006</v>
      </c>
      <c r="D448" s="61">
        <v>361</v>
      </c>
      <c r="E448" s="61">
        <v>426</v>
      </c>
      <c r="F448" s="61">
        <v>495</v>
      </c>
      <c r="G448" s="24">
        <f>D448*(236.707/Base!$D$158)</f>
        <v>423.86521329365081</v>
      </c>
      <c r="H448" s="24">
        <f>E448*(236.707/Base!$D$158)</f>
        <v>500.18443452380956</v>
      </c>
      <c r="I448" s="24">
        <f>F448*(236.707/Base!$D$158)</f>
        <v>581.20022321428576</v>
      </c>
      <c r="J448" s="8"/>
    </row>
    <row r="449" spans="1:10" x14ac:dyDescent="0.25">
      <c r="A449" s="59" t="s">
        <v>129</v>
      </c>
      <c r="B449" s="60">
        <v>16</v>
      </c>
      <c r="C449" s="60">
        <v>2007</v>
      </c>
      <c r="D449" s="61">
        <v>361</v>
      </c>
      <c r="E449" s="61">
        <v>426</v>
      </c>
      <c r="F449" s="61">
        <v>495</v>
      </c>
      <c r="G449" s="24">
        <f>D449*(236.707/Base!$D$159)</f>
        <v>412.12695450029418</v>
      </c>
      <c r="H449" s="24">
        <f>E449*(236.707/Base!$D$159)</f>
        <v>486.332638828602</v>
      </c>
      <c r="I449" s="24">
        <f>F449*(236.707/Base!$D$159)</f>
        <v>565.10482680788255</v>
      </c>
      <c r="J449" s="8"/>
    </row>
    <row r="450" spans="1:10" x14ac:dyDescent="0.25">
      <c r="A450" s="59" t="s">
        <v>129</v>
      </c>
      <c r="B450" s="60">
        <v>16</v>
      </c>
      <c r="C450" s="60">
        <v>2008</v>
      </c>
      <c r="D450" s="61">
        <v>361</v>
      </c>
      <c r="E450" s="61">
        <v>426</v>
      </c>
      <c r="F450" s="61">
        <v>495</v>
      </c>
      <c r="G450" s="24">
        <f>D450*(236.707/Base!$D$160)</f>
        <v>396.88823193360059</v>
      </c>
      <c r="H450" s="24">
        <f>E450*(236.707/Base!$D$160)</f>
        <v>468.3501019493458</v>
      </c>
      <c r="I450" s="24">
        <f>F450*(236.707/Base!$D$160)</f>
        <v>544.20962550452157</v>
      </c>
      <c r="J450" s="8"/>
    </row>
    <row r="451" spans="1:10" x14ac:dyDescent="0.25">
      <c r="A451" s="59" t="s">
        <v>129</v>
      </c>
      <c r="B451" s="60">
        <v>16</v>
      </c>
      <c r="C451" s="60">
        <v>2009</v>
      </c>
      <c r="D451" s="61">
        <v>361</v>
      </c>
      <c r="E451" s="61">
        <v>426</v>
      </c>
      <c r="F451" s="61">
        <v>495</v>
      </c>
      <c r="G451" s="24">
        <f>D451*(236.707/Base!$D$161)</f>
        <v>398.3053133026005</v>
      </c>
      <c r="H451" s="24">
        <f>E451*(236.707/Base!$D$161)</f>
        <v>470.02233647342882</v>
      </c>
      <c r="I451" s="24">
        <f>F451*(236.707/Base!$D$161)</f>
        <v>546.15271491630813</v>
      </c>
      <c r="J451" s="8"/>
    </row>
    <row r="452" spans="1:10" x14ac:dyDescent="0.25">
      <c r="A452" s="59" t="s">
        <v>129</v>
      </c>
      <c r="B452" s="60">
        <v>16</v>
      </c>
      <c r="C452" s="60">
        <v>2010</v>
      </c>
      <c r="D452" s="61">
        <v>361</v>
      </c>
      <c r="E452" s="61">
        <v>426</v>
      </c>
      <c r="F452" s="61">
        <v>495</v>
      </c>
      <c r="G452" s="24">
        <f>D452*(236.707/Base!$D$162)</f>
        <v>391.87743974025017</v>
      </c>
      <c r="H452" s="24">
        <f>E452*(236.707/Base!$D$162)</f>
        <v>462.43708955497664</v>
      </c>
      <c r="I452" s="24">
        <f>F452*(236.707/Base!$D$162)</f>
        <v>537.33887166599402</v>
      </c>
      <c r="J452" s="8"/>
    </row>
    <row r="453" spans="1:10" x14ac:dyDescent="0.25">
      <c r="A453" s="59" t="s">
        <v>129</v>
      </c>
      <c r="B453" s="60">
        <v>16</v>
      </c>
      <c r="C453" s="60">
        <v>2011</v>
      </c>
      <c r="D453" s="61">
        <v>361</v>
      </c>
      <c r="E453" s="61">
        <v>426</v>
      </c>
      <c r="F453" s="61">
        <v>495</v>
      </c>
      <c r="G453" s="24">
        <f>D453*(236.707/Base!$D$163)</f>
        <v>379.88622248698539</v>
      </c>
      <c r="H453" s="24">
        <f>E453*(236.707/Base!$D$163)</f>
        <v>448.28678886275839</v>
      </c>
      <c r="I453" s="24">
        <f>F453*(236.707/Base!$D$163)</f>
        <v>520.89662086165583</v>
      </c>
      <c r="J453" s="8"/>
    </row>
    <row r="454" spans="1:10" x14ac:dyDescent="0.25">
      <c r="A454" s="59" t="s">
        <v>129</v>
      </c>
      <c r="B454" s="60">
        <v>16</v>
      </c>
      <c r="C454" s="60">
        <v>2012</v>
      </c>
      <c r="D454" s="61">
        <v>361</v>
      </c>
      <c r="E454" s="61">
        <v>426</v>
      </c>
      <c r="F454" s="61">
        <v>495</v>
      </c>
      <c r="G454" s="24">
        <f>D454*(236.707/Base!$D$164)</f>
        <v>372.18405968797094</v>
      </c>
      <c r="H454" s="24">
        <f>E454*(236.707/Base!$D$164)</f>
        <v>439.19781004730095</v>
      </c>
      <c r="I454" s="24">
        <f>F454*(236.707/Base!$D$164)</f>
        <v>510.33548350566656</v>
      </c>
      <c r="J454" s="8"/>
    </row>
    <row r="455" spans="1:10" x14ac:dyDescent="0.25">
      <c r="A455" s="59" t="s">
        <v>129</v>
      </c>
      <c r="B455" s="60">
        <v>16</v>
      </c>
      <c r="C455" s="60">
        <v>2013</v>
      </c>
      <c r="D455" s="61">
        <v>361</v>
      </c>
      <c r="E455" s="61">
        <v>426</v>
      </c>
      <c r="F455" s="61">
        <v>495</v>
      </c>
      <c r="G455" s="24">
        <f>D455*(236.707/Base!$D$165)</f>
        <v>366.8111582824298</v>
      </c>
      <c r="H455" s="24">
        <f>E455*(236.707/Base!$D$165)</f>
        <v>432.8574887210944</v>
      </c>
      <c r="I455" s="24">
        <f>F455*(236.707/Base!$D$165)</f>
        <v>502.96820872521533</v>
      </c>
      <c r="J455" s="8"/>
    </row>
    <row r="456" spans="1:10" x14ac:dyDescent="0.25">
      <c r="A456" s="59" t="s">
        <v>129</v>
      </c>
      <c r="B456" s="60">
        <v>16</v>
      </c>
      <c r="C456" s="60">
        <v>2014</v>
      </c>
      <c r="D456" s="61">
        <v>361</v>
      </c>
      <c r="E456" s="61">
        <v>426</v>
      </c>
      <c r="F456" s="61">
        <v>495</v>
      </c>
      <c r="G456" s="24">
        <f>D456*(236.707/Base!$D$166)</f>
        <v>365.30731972160947</v>
      </c>
      <c r="H456" s="24">
        <f>E456*(236.707/Base!$D$166)</f>
        <v>431.08287590417075</v>
      </c>
      <c r="I456" s="24">
        <f>F456*(236.707/Base!$D$166)</f>
        <v>500.90615862104352</v>
      </c>
      <c r="J456" s="8"/>
    </row>
    <row r="457" spans="1:10" x14ac:dyDescent="0.25">
      <c r="A457" s="59" t="s">
        <v>130</v>
      </c>
      <c r="B457" s="60">
        <v>13</v>
      </c>
      <c r="C457" s="60">
        <v>1980</v>
      </c>
      <c r="D457" s="61">
        <v>260</v>
      </c>
      <c r="E457" s="61">
        <v>323</v>
      </c>
      <c r="F457" s="61">
        <v>367</v>
      </c>
      <c r="G457" s="24">
        <f>D457*(236.707/Base!$D$132)</f>
        <v>747.27318497461931</v>
      </c>
      <c r="H457" s="24">
        <f>E457*(236.707/Base!$D$132)</f>
        <v>928.34322594923856</v>
      </c>
      <c r="I457" s="24">
        <f>F457*(236.707/Base!$D$132)</f>
        <v>1054.8048418680203</v>
      </c>
      <c r="J457" s="8"/>
    </row>
    <row r="458" spans="1:10" x14ac:dyDescent="0.25">
      <c r="A458" s="59" t="s">
        <v>130</v>
      </c>
      <c r="B458" s="60">
        <v>13</v>
      </c>
      <c r="C458" s="60">
        <v>1981</v>
      </c>
      <c r="D458" s="61">
        <v>260</v>
      </c>
      <c r="E458" s="61">
        <v>323</v>
      </c>
      <c r="F458" s="61">
        <v>367</v>
      </c>
      <c r="G458" s="24">
        <f>D458*(236.707/Base!$D$133)</f>
        <v>677.15187414903403</v>
      </c>
      <c r="H458" s="24">
        <f>E458*(236.707/Base!$D$133)</f>
        <v>841.23098211591537</v>
      </c>
      <c r="I458" s="24">
        <f>F458*(236.707/Base!$D$133)</f>
        <v>955.82591466421343</v>
      </c>
      <c r="J458" s="8"/>
    </row>
    <row r="459" spans="1:10" x14ac:dyDescent="0.25">
      <c r="A459" s="59" t="s">
        <v>130</v>
      </c>
      <c r="B459" s="60">
        <v>13</v>
      </c>
      <c r="C459" s="60">
        <v>1982</v>
      </c>
      <c r="D459" s="61">
        <v>245</v>
      </c>
      <c r="E459" s="61">
        <v>305</v>
      </c>
      <c r="F459" s="61">
        <v>345</v>
      </c>
      <c r="G459" s="24">
        <f>D459*(236.707/Base!$D$134)</f>
        <v>601.03886603119588</v>
      </c>
      <c r="H459" s="24">
        <f>E459*(236.707/Base!$D$134)</f>
        <v>748.23205771230505</v>
      </c>
      <c r="I459" s="24">
        <f>F459*(236.707/Base!$D$134)</f>
        <v>846.36085216637787</v>
      </c>
      <c r="J459" s="8"/>
    </row>
    <row r="460" spans="1:10" x14ac:dyDescent="0.25">
      <c r="A460" s="59" t="s">
        <v>130</v>
      </c>
      <c r="B460" s="60">
        <v>13</v>
      </c>
      <c r="C460" s="60">
        <v>1983</v>
      </c>
      <c r="D460" s="61">
        <v>245</v>
      </c>
      <c r="E460" s="61">
        <v>305</v>
      </c>
      <c r="F460" s="61">
        <v>345</v>
      </c>
      <c r="G460" s="24">
        <f>D460*(236.707/Base!$D$135)</f>
        <v>582.36679378673375</v>
      </c>
      <c r="H460" s="24">
        <f>E460*(236.707/Base!$D$135)</f>
        <v>724.98723308144406</v>
      </c>
      <c r="I460" s="24">
        <f>F460*(236.707/Base!$D$135)</f>
        <v>820.06752594458419</v>
      </c>
      <c r="J460" s="8"/>
    </row>
    <row r="461" spans="1:10" x14ac:dyDescent="0.25">
      <c r="A461" s="59" t="s">
        <v>130</v>
      </c>
      <c r="B461" s="60">
        <v>13</v>
      </c>
      <c r="C461" s="60">
        <v>1984</v>
      </c>
      <c r="D461" s="61">
        <v>246</v>
      </c>
      <c r="E461" s="61">
        <v>305</v>
      </c>
      <c r="F461" s="61">
        <v>345</v>
      </c>
      <c r="G461" s="24">
        <f>D461*(236.707/Base!$D$136)</f>
        <v>560.28146992759469</v>
      </c>
      <c r="H461" s="24">
        <f>E461*(236.707/Base!$D$136)</f>
        <v>694.6579200321803</v>
      </c>
      <c r="I461" s="24">
        <f>F461*(236.707/Base!$D$136)</f>
        <v>785.76059806918761</v>
      </c>
      <c r="J461" s="8"/>
    </row>
    <row r="462" spans="1:10" x14ac:dyDescent="0.25">
      <c r="A462" s="59" t="s">
        <v>130</v>
      </c>
      <c r="B462" s="60">
        <v>13</v>
      </c>
      <c r="C462" s="60">
        <v>1985</v>
      </c>
      <c r="D462" s="61">
        <v>245</v>
      </c>
      <c r="E462" s="61">
        <v>304</v>
      </c>
      <c r="F462" s="61">
        <v>344</v>
      </c>
      <c r="G462" s="24">
        <f>D462*(236.707/Base!$D$137)</f>
        <v>538.92684646464636</v>
      </c>
      <c r="H462" s="24">
        <f>E462*(236.707/Base!$D$137)</f>
        <v>668.70922989898975</v>
      </c>
      <c r="I462" s="24">
        <f>F462*(236.707/Base!$D$137)</f>
        <v>756.69728646464637</v>
      </c>
      <c r="J462" s="8"/>
    </row>
    <row r="463" spans="1:10" x14ac:dyDescent="0.25">
      <c r="A463" s="59" t="s">
        <v>130</v>
      </c>
      <c r="B463" s="60">
        <v>13</v>
      </c>
      <c r="C463" s="60">
        <v>1986</v>
      </c>
      <c r="D463" s="61">
        <v>245</v>
      </c>
      <c r="E463" s="61">
        <v>304</v>
      </c>
      <c r="F463" s="61">
        <v>344</v>
      </c>
      <c r="G463" s="24">
        <f>D463*(236.707/Base!$D$138)</f>
        <v>529.0609087719298</v>
      </c>
      <c r="H463" s="24">
        <f>E463*(236.707/Base!$D$138)</f>
        <v>656.46741333333341</v>
      </c>
      <c r="I463" s="24">
        <f>F463*(236.707/Base!$D$138)</f>
        <v>742.84470456140355</v>
      </c>
      <c r="J463" s="8"/>
    </row>
    <row r="464" spans="1:10" x14ac:dyDescent="0.25">
      <c r="A464" s="59" t="s">
        <v>130</v>
      </c>
      <c r="B464" s="60">
        <v>13</v>
      </c>
      <c r="C464" s="60">
        <v>1987</v>
      </c>
      <c r="D464" s="61">
        <v>245</v>
      </c>
      <c r="E464" s="61">
        <v>304</v>
      </c>
      <c r="F464" s="61">
        <v>344</v>
      </c>
      <c r="G464" s="24">
        <f>D464*(236.707/Base!$D$139)</f>
        <v>510.3744307579102</v>
      </c>
      <c r="H464" s="24">
        <f>E464*(236.707/Base!$D$139)</f>
        <v>633.28092632818243</v>
      </c>
      <c r="I464" s="24">
        <f>F464*(236.707/Base!$D$139)</f>
        <v>716.60736400294331</v>
      </c>
      <c r="J464" s="8"/>
    </row>
    <row r="465" spans="1:10" x14ac:dyDescent="0.25">
      <c r="A465" s="59" t="s">
        <v>130</v>
      </c>
      <c r="B465" s="60">
        <v>13</v>
      </c>
      <c r="C465" s="60">
        <v>1988</v>
      </c>
      <c r="D465" s="61">
        <v>245</v>
      </c>
      <c r="E465" s="61">
        <v>304</v>
      </c>
      <c r="F465" s="61">
        <v>344</v>
      </c>
      <c r="G465" s="24">
        <f>D465*(236.707/Base!$D$140)</f>
        <v>490.17586671378092</v>
      </c>
      <c r="H465" s="24">
        <f>E465*(236.707/Base!$D$140)</f>
        <v>608.21821828975271</v>
      </c>
      <c r="I465" s="24">
        <f>F465*(236.707/Base!$D$140)</f>
        <v>688.24693122261488</v>
      </c>
      <c r="J465" s="8"/>
    </row>
    <row r="466" spans="1:10" x14ac:dyDescent="0.25">
      <c r="A466" s="59" t="s">
        <v>130</v>
      </c>
      <c r="B466" s="60">
        <v>13</v>
      </c>
      <c r="C466" s="60">
        <v>1989</v>
      </c>
      <c r="D466" s="61">
        <v>245</v>
      </c>
      <c r="E466" s="61">
        <v>304</v>
      </c>
      <c r="F466" s="61">
        <v>344</v>
      </c>
      <c r="G466" s="24">
        <f>D466*(236.707/Base!$D$141)</f>
        <v>467.6998323668239</v>
      </c>
      <c r="H466" s="24">
        <f>E466*(236.707/Base!$D$141)</f>
        <v>580.32958791638555</v>
      </c>
      <c r="I466" s="24">
        <f>F466*(236.707/Base!$D$141)</f>
        <v>656.68874422117312</v>
      </c>
      <c r="J466" s="8"/>
    </row>
    <row r="467" spans="1:10" x14ac:dyDescent="0.25">
      <c r="A467" s="59" t="s">
        <v>130</v>
      </c>
      <c r="B467" s="60">
        <v>13</v>
      </c>
      <c r="C467" s="60">
        <v>1990</v>
      </c>
      <c r="D467" s="61">
        <v>254</v>
      </c>
      <c r="E467" s="61">
        <v>317</v>
      </c>
      <c r="F467" s="61">
        <v>357</v>
      </c>
      <c r="G467" s="24">
        <f>D467*(236.707/Base!$D$142)</f>
        <v>460.06269538067812</v>
      </c>
      <c r="H467" s="24">
        <f>E467*(236.707/Base!$D$142)</f>
        <v>574.17273399872033</v>
      </c>
      <c r="I467" s="24">
        <f>F467*(236.707/Base!$D$142)</f>
        <v>646.62355216890592</v>
      </c>
      <c r="J467" s="8"/>
    </row>
    <row r="468" spans="1:10" x14ac:dyDescent="0.25">
      <c r="A468" s="59" t="s">
        <v>130</v>
      </c>
      <c r="B468" s="60">
        <v>13</v>
      </c>
      <c r="C468" s="60">
        <v>1991</v>
      </c>
      <c r="D468" s="61">
        <v>254</v>
      </c>
      <c r="E468" s="61">
        <v>317</v>
      </c>
      <c r="F468" s="61">
        <v>357</v>
      </c>
      <c r="G468" s="24">
        <f>D468*(236.707/Base!$D$143)</f>
        <v>441.42295449969305</v>
      </c>
      <c r="H468" s="24">
        <f>E468*(236.707/Base!$D$143)</f>
        <v>550.90975030079801</v>
      </c>
      <c r="I468" s="24">
        <f>F468*(236.707/Base!$D$143)</f>
        <v>620.42517620626143</v>
      </c>
      <c r="J468" s="8"/>
    </row>
    <row r="469" spans="1:10" x14ac:dyDescent="0.25">
      <c r="A469" s="59" t="s">
        <v>130</v>
      </c>
      <c r="B469" s="60">
        <v>13</v>
      </c>
      <c r="C469" s="60">
        <v>1992</v>
      </c>
      <c r="D469" s="61">
        <v>254</v>
      </c>
      <c r="E469" s="61">
        <v>315</v>
      </c>
      <c r="F469" s="61">
        <v>357</v>
      </c>
      <c r="G469" s="24">
        <f>D469*(236.707/Base!$D$144)</f>
        <v>428.52321028409261</v>
      </c>
      <c r="H469" s="24">
        <f>E469*(236.707/Base!$D$144)</f>
        <v>531.43626472239828</v>
      </c>
      <c r="I469" s="24">
        <f>F469*(236.707/Base!$D$144)</f>
        <v>602.29443335205144</v>
      </c>
      <c r="J469" s="8"/>
    </row>
    <row r="470" spans="1:10" x14ac:dyDescent="0.25">
      <c r="A470" s="59" t="s">
        <v>130</v>
      </c>
      <c r="B470" s="60">
        <v>13</v>
      </c>
      <c r="C470" s="60">
        <v>1993</v>
      </c>
      <c r="D470" s="61">
        <v>254</v>
      </c>
      <c r="E470" s="61">
        <v>315</v>
      </c>
      <c r="F470" s="61">
        <v>357</v>
      </c>
      <c r="G470" s="24">
        <f>D470*(236.707/Base!$D$145)</f>
        <v>416.06786437964149</v>
      </c>
      <c r="H470" s="24">
        <f>E470*(236.707/Base!$D$145)</f>
        <v>515.98967432908296</v>
      </c>
      <c r="I470" s="24">
        <f>F470*(236.707/Base!$D$145)</f>
        <v>584.78829757296069</v>
      </c>
      <c r="J470" s="8"/>
    </row>
    <row r="471" spans="1:10" x14ac:dyDescent="0.25">
      <c r="A471" s="59" t="s">
        <v>130</v>
      </c>
      <c r="B471" s="60">
        <v>13</v>
      </c>
      <c r="C471" s="60">
        <v>1994</v>
      </c>
      <c r="D471" s="61">
        <v>251</v>
      </c>
      <c r="E471" s="61">
        <v>317</v>
      </c>
      <c r="F471" s="61">
        <v>382</v>
      </c>
      <c r="G471" s="24">
        <f>D471*(236.707/Base!$D$146)</f>
        <v>400.88870666149722</v>
      </c>
      <c r="H471" s="24">
        <f>E471*(236.707/Base!$D$146)</f>
        <v>506.301673353365</v>
      </c>
      <c r="I471" s="24">
        <f>F471*(236.707/Base!$D$146)</f>
        <v>610.11747388323477</v>
      </c>
      <c r="J471" s="8"/>
    </row>
    <row r="472" spans="1:10" x14ac:dyDescent="0.25">
      <c r="A472" s="59" t="s">
        <v>130</v>
      </c>
      <c r="B472" s="60">
        <v>13</v>
      </c>
      <c r="C472" s="60">
        <v>1995</v>
      </c>
      <c r="D472" s="61">
        <v>251</v>
      </c>
      <c r="E472" s="61">
        <v>317</v>
      </c>
      <c r="F472" s="61">
        <v>382</v>
      </c>
      <c r="G472" s="24">
        <f>D472*(236.707/Base!$D$147)</f>
        <v>389.84059269838508</v>
      </c>
      <c r="H472" s="24">
        <f>E472*(236.707/Base!$D$147)</f>
        <v>492.34847763102817</v>
      </c>
      <c r="I472" s="24">
        <f>F472*(236.707/Base!$D$147)</f>
        <v>593.3032127919646</v>
      </c>
      <c r="J472" s="8"/>
    </row>
    <row r="473" spans="1:10" x14ac:dyDescent="0.25">
      <c r="A473" s="59" t="s">
        <v>130</v>
      </c>
      <c r="B473" s="60">
        <v>13</v>
      </c>
      <c r="C473" s="60">
        <v>1996</v>
      </c>
      <c r="D473" s="61">
        <v>251</v>
      </c>
      <c r="E473" s="61">
        <v>317</v>
      </c>
      <c r="F473" s="61">
        <v>382</v>
      </c>
      <c r="G473" s="24">
        <f>D473*(236.707/Base!$D$148)</f>
        <v>378.6708540471638</v>
      </c>
      <c r="H473" s="24">
        <f>E473*(236.707/Base!$D$148)</f>
        <v>478.24167622689612</v>
      </c>
      <c r="I473" s="24">
        <f>F473*(236.707/Base!$D$148)</f>
        <v>576.30384958572336</v>
      </c>
      <c r="J473" s="8"/>
    </row>
    <row r="474" spans="1:10" x14ac:dyDescent="0.25">
      <c r="A474" s="59" t="s">
        <v>130</v>
      </c>
      <c r="B474" s="60">
        <v>13</v>
      </c>
      <c r="C474" s="60">
        <v>1997</v>
      </c>
      <c r="D474" s="61">
        <v>251</v>
      </c>
      <c r="E474" s="61">
        <v>317</v>
      </c>
      <c r="F474" s="61">
        <v>382</v>
      </c>
      <c r="G474" s="24">
        <f>D474*(236.707/Base!$D$149)</f>
        <v>370.17730218068533</v>
      </c>
      <c r="H474" s="24">
        <f>E474*(236.707/Base!$D$149)</f>
        <v>467.51476012461058</v>
      </c>
      <c r="I474" s="24">
        <f>F474*(236.707/Base!$D$149)</f>
        <v>563.37740809968841</v>
      </c>
      <c r="J474" s="8"/>
    </row>
    <row r="475" spans="1:10" x14ac:dyDescent="0.25">
      <c r="A475" s="59" t="s">
        <v>130</v>
      </c>
      <c r="B475" s="60">
        <v>13</v>
      </c>
      <c r="C475" s="60">
        <v>1998</v>
      </c>
      <c r="D475" s="61">
        <v>276</v>
      </c>
      <c r="E475" s="61">
        <v>276</v>
      </c>
      <c r="F475" s="61">
        <v>276</v>
      </c>
      <c r="G475" s="24">
        <f>D475*(236.707/Base!$D$150)</f>
        <v>400.80449079754595</v>
      </c>
      <c r="H475" s="24">
        <f>E475*(236.707/Base!$D$150)</f>
        <v>400.80449079754595</v>
      </c>
      <c r="I475" s="24">
        <f>F475*(236.707/Base!$D$150)</f>
        <v>400.80449079754595</v>
      </c>
      <c r="J475" s="8"/>
    </row>
    <row r="476" spans="1:10" x14ac:dyDescent="0.25">
      <c r="A476" s="59" t="s">
        <v>130</v>
      </c>
      <c r="B476" s="60">
        <v>13</v>
      </c>
      <c r="C476" s="60">
        <v>1999</v>
      </c>
      <c r="D476" s="61">
        <v>276</v>
      </c>
      <c r="E476" s="61">
        <v>276</v>
      </c>
      <c r="F476" s="61">
        <v>276</v>
      </c>
      <c r="G476" s="24">
        <f>D476*(236.707/Base!$D$151)</f>
        <v>392.14364945978394</v>
      </c>
      <c r="H476" s="24">
        <f>E476*(236.707/Base!$D$151)</f>
        <v>392.14364945978394</v>
      </c>
      <c r="I476" s="24">
        <f>F476*(236.707/Base!$D$151)</f>
        <v>392.14364945978394</v>
      </c>
      <c r="J476" s="8"/>
    </row>
    <row r="477" spans="1:10" x14ac:dyDescent="0.25">
      <c r="A477" s="59" t="s">
        <v>130</v>
      </c>
      <c r="B477" s="60">
        <v>13</v>
      </c>
      <c r="C477" s="60">
        <v>2000</v>
      </c>
      <c r="D477" s="61">
        <v>293</v>
      </c>
      <c r="E477" s="61">
        <v>293</v>
      </c>
      <c r="F477" s="61">
        <v>293</v>
      </c>
      <c r="G477" s="24">
        <f>D477*(236.707/Base!$D$152)</f>
        <v>402.75929732868758</v>
      </c>
      <c r="H477" s="24">
        <f>E477*(236.707/Base!$D$152)</f>
        <v>402.75929732868758</v>
      </c>
      <c r="I477" s="24">
        <f>F477*(236.707/Base!$D$152)</f>
        <v>402.75929732868758</v>
      </c>
      <c r="J477" s="8"/>
    </row>
    <row r="478" spans="1:10" x14ac:dyDescent="0.25">
      <c r="A478" s="59" t="s">
        <v>130</v>
      </c>
      <c r="B478" s="60">
        <v>13</v>
      </c>
      <c r="C478" s="60">
        <v>2001</v>
      </c>
      <c r="D478" s="61">
        <v>293</v>
      </c>
      <c r="E478" s="61">
        <v>293</v>
      </c>
      <c r="F478" s="61">
        <v>293</v>
      </c>
      <c r="G478" s="24">
        <f>D478*(236.707/Base!$D$153)</f>
        <v>391.61575945793334</v>
      </c>
      <c r="H478" s="24">
        <f>E478*(236.707/Base!$D$153)</f>
        <v>391.61575945793334</v>
      </c>
      <c r="I478" s="24">
        <f>F478*(236.707/Base!$D$153)</f>
        <v>391.61575945793334</v>
      </c>
      <c r="J478" s="8"/>
    </row>
    <row r="479" spans="1:10" x14ac:dyDescent="0.25">
      <c r="A479" s="59" t="s">
        <v>130</v>
      </c>
      <c r="B479" s="60">
        <v>13</v>
      </c>
      <c r="C479" s="60">
        <v>2002</v>
      </c>
      <c r="D479" s="61">
        <v>293</v>
      </c>
      <c r="E479" s="61">
        <v>293</v>
      </c>
      <c r="F479" s="61">
        <v>293</v>
      </c>
      <c r="G479" s="24">
        <f>D479*(236.707/Base!$D$154)</f>
        <v>385.52057254030012</v>
      </c>
      <c r="H479" s="24">
        <f>E479*(236.707/Base!$D$154)</f>
        <v>385.52057254030012</v>
      </c>
      <c r="I479" s="24">
        <f>F479*(236.707/Base!$D$154)</f>
        <v>385.52057254030012</v>
      </c>
      <c r="J479" s="8"/>
    </row>
    <row r="480" spans="1:10" x14ac:dyDescent="0.25">
      <c r="A480" s="59" t="s">
        <v>130</v>
      </c>
      <c r="B480" s="60">
        <v>13</v>
      </c>
      <c r="C480" s="60">
        <v>2003</v>
      </c>
      <c r="D480" s="61">
        <v>309</v>
      </c>
      <c r="E480" s="61">
        <v>309</v>
      </c>
      <c r="F480" s="61">
        <v>309</v>
      </c>
      <c r="G480" s="24">
        <f>D480*(236.707/Base!$D$155)</f>
        <v>397.51338586956524</v>
      </c>
      <c r="H480" s="24">
        <f>E480*(236.707/Base!$D$155)</f>
        <v>397.51338586956524</v>
      </c>
      <c r="I480" s="24">
        <f>F480*(236.707/Base!$D$155)</f>
        <v>397.51338586956524</v>
      </c>
      <c r="J480" s="8"/>
    </row>
    <row r="481" spans="1:10" x14ac:dyDescent="0.25">
      <c r="A481" s="59" t="s">
        <v>130</v>
      </c>
      <c r="B481" s="60">
        <v>13</v>
      </c>
      <c r="C481" s="60">
        <v>2004</v>
      </c>
      <c r="D481" s="61">
        <v>309</v>
      </c>
      <c r="E481" s="61">
        <v>309</v>
      </c>
      <c r="F481" s="61">
        <v>309</v>
      </c>
      <c r="G481" s="24">
        <f>D481*(236.707/Base!$D$156)</f>
        <v>387.2020275277925</v>
      </c>
      <c r="H481" s="24">
        <f>E481*(236.707/Base!$D$156)</f>
        <v>387.2020275277925</v>
      </c>
      <c r="I481" s="24">
        <f>F481*(236.707/Base!$D$156)</f>
        <v>387.2020275277925</v>
      </c>
      <c r="J481" s="8"/>
    </row>
    <row r="482" spans="1:10" x14ac:dyDescent="0.25">
      <c r="A482" s="59" t="s">
        <v>130</v>
      </c>
      <c r="B482" s="60">
        <v>13</v>
      </c>
      <c r="C482" s="60">
        <v>2005</v>
      </c>
      <c r="D482" s="61">
        <v>309</v>
      </c>
      <c r="E482" s="61">
        <v>309</v>
      </c>
      <c r="F482" s="61">
        <v>309</v>
      </c>
      <c r="G482" s="24">
        <f>D482*(236.707/Base!$D$157)</f>
        <v>374.51337941628259</v>
      </c>
      <c r="H482" s="24">
        <f>E482*(236.707/Base!$D$157)</f>
        <v>374.51337941628259</v>
      </c>
      <c r="I482" s="24">
        <f>F482*(236.707/Base!$D$157)</f>
        <v>374.51337941628259</v>
      </c>
      <c r="J482" s="8"/>
    </row>
    <row r="483" spans="1:10" x14ac:dyDescent="0.25">
      <c r="A483" s="59" t="s">
        <v>130</v>
      </c>
      <c r="B483" s="60">
        <v>13</v>
      </c>
      <c r="C483" s="60">
        <v>2006</v>
      </c>
      <c r="D483" s="61">
        <v>309</v>
      </c>
      <c r="E483" s="61">
        <v>309</v>
      </c>
      <c r="F483" s="61">
        <v>309</v>
      </c>
      <c r="G483" s="24">
        <f>D483*(236.707/Base!$D$158)</f>
        <v>362.8098363095238</v>
      </c>
      <c r="H483" s="24">
        <f>E483*(236.707/Base!$D$158)</f>
        <v>362.8098363095238</v>
      </c>
      <c r="I483" s="24">
        <f>F483*(236.707/Base!$D$158)</f>
        <v>362.8098363095238</v>
      </c>
      <c r="J483" s="8"/>
    </row>
    <row r="484" spans="1:10" x14ac:dyDescent="0.25">
      <c r="A484" s="59" t="s">
        <v>130</v>
      </c>
      <c r="B484" s="60">
        <v>13</v>
      </c>
      <c r="C484" s="60">
        <v>2007</v>
      </c>
      <c r="D484" s="61">
        <v>309</v>
      </c>
      <c r="E484" s="61">
        <v>309</v>
      </c>
      <c r="F484" s="61">
        <v>309</v>
      </c>
      <c r="G484" s="24">
        <f>D484*(236.707/Base!$D$159)</f>
        <v>352.7624070376479</v>
      </c>
      <c r="H484" s="24">
        <f>E484*(236.707/Base!$D$159)</f>
        <v>352.7624070376479</v>
      </c>
      <c r="I484" s="24">
        <f>F484*(236.707/Base!$D$159)</f>
        <v>352.7624070376479</v>
      </c>
      <c r="J484" s="8"/>
    </row>
    <row r="485" spans="1:10" x14ac:dyDescent="0.25">
      <c r="A485" s="59" t="s">
        <v>130</v>
      </c>
      <c r="B485" s="60">
        <v>13</v>
      </c>
      <c r="C485" s="60">
        <v>2008</v>
      </c>
      <c r="D485" s="61">
        <v>309</v>
      </c>
      <c r="E485" s="61">
        <v>309</v>
      </c>
      <c r="F485" s="61">
        <v>309</v>
      </c>
      <c r="G485" s="24">
        <f>D485*(236.707/Base!$D$160)</f>
        <v>339.71873592100434</v>
      </c>
      <c r="H485" s="24">
        <f>E485*(236.707/Base!$D$160)</f>
        <v>339.71873592100434</v>
      </c>
      <c r="I485" s="24">
        <f>F485*(236.707/Base!$D$160)</f>
        <v>339.71873592100434</v>
      </c>
      <c r="J485" s="8"/>
    </row>
    <row r="486" spans="1:10" x14ac:dyDescent="0.25">
      <c r="A486" s="59" t="s">
        <v>130</v>
      </c>
      <c r="B486" s="60">
        <v>13</v>
      </c>
      <c r="C486" s="60">
        <v>2009</v>
      </c>
      <c r="D486" s="61">
        <v>309</v>
      </c>
      <c r="E486" s="61">
        <v>309</v>
      </c>
      <c r="F486" s="61">
        <v>309</v>
      </c>
      <c r="G486" s="24">
        <f>D486*(236.707/Base!$D$161)</f>
        <v>340.93169476593778</v>
      </c>
      <c r="H486" s="24">
        <f>E486*(236.707/Base!$D$161)</f>
        <v>340.93169476593778</v>
      </c>
      <c r="I486" s="24">
        <f>F486*(236.707/Base!$D$161)</f>
        <v>340.93169476593778</v>
      </c>
      <c r="J486" s="8"/>
    </row>
    <row r="487" spans="1:10" x14ac:dyDescent="0.25">
      <c r="A487" s="59" t="s">
        <v>130</v>
      </c>
      <c r="B487" s="60">
        <v>13</v>
      </c>
      <c r="C487" s="60">
        <v>2010</v>
      </c>
      <c r="D487" s="61">
        <v>309</v>
      </c>
      <c r="E487" s="61">
        <v>309</v>
      </c>
      <c r="F487" s="61">
        <v>309</v>
      </c>
      <c r="G487" s="24">
        <f>D487*(236.707/Base!$D$162)</f>
        <v>335.42971988846898</v>
      </c>
      <c r="H487" s="24">
        <f>E487*(236.707/Base!$D$162)</f>
        <v>335.42971988846898</v>
      </c>
      <c r="I487" s="24">
        <f>F487*(236.707/Base!$D$162)</f>
        <v>335.42971988846898</v>
      </c>
      <c r="J487" s="8"/>
    </row>
    <row r="488" spans="1:10" x14ac:dyDescent="0.25">
      <c r="A488" s="59" t="s">
        <v>130</v>
      </c>
      <c r="B488" s="60">
        <v>13</v>
      </c>
      <c r="C488" s="60">
        <v>2011</v>
      </c>
      <c r="D488" s="61">
        <v>309</v>
      </c>
      <c r="E488" s="61">
        <v>309</v>
      </c>
      <c r="F488" s="61">
        <v>309</v>
      </c>
      <c r="G488" s="24">
        <f>D488*(236.707/Base!$D$163)</f>
        <v>325.165769386367</v>
      </c>
      <c r="H488" s="24">
        <f>E488*(236.707/Base!$D$163)</f>
        <v>325.165769386367</v>
      </c>
      <c r="I488" s="24">
        <f>F488*(236.707/Base!$D$163)</f>
        <v>325.165769386367</v>
      </c>
      <c r="J488" s="8"/>
    </row>
    <row r="489" spans="1:10" x14ac:dyDescent="0.25">
      <c r="A489" s="59" t="s">
        <v>130</v>
      </c>
      <c r="B489" s="60">
        <v>13</v>
      </c>
      <c r="C489" s="60">
        <v>2012</v>
      </c>
      <c r="D489" s="61">
        <v>309</v>
      </c>
      <c r="E489" s="61">
        <v>309</v>
      </c>
      <c r="F489" s="61">
        <v>309</v>
      </c>
      <c r="G489" s="24">
        <f>D489*(236.707/Base!$D$164)</f>
        <v>318.57305940050702</v>
      </c>
      <c r="H489" s="24">
        <f>E489*(236.707/Base!$D$164)</f>
        <v>318.57305940050702</v>
      </c>
      <c r="I489" s="24">
        <f>F489*(236.707/Base!$D$164)</f>
        <v>318.57305940050702</v>
      </c>
      <c r="J489" s="8"/>
    </row>
    <row r="490" spans="1:10" x14ac:dyDescent="0.25">
      <c r="A490" s="59" t="s">
        <v>130</v>
      </c>
      <c r="B490" s="60">
        <v>13</v>
      </c>
      <c r="C490" s="60">
        <v>2013</v>
      </c>
      <c r="D490" s="61">
        <v>309</v>
      </c>
      <c r="E490" s="61">
        <v>309</v>
      </c>
      <c r="F490" s="61">
        <v>309</v>
      </c>
      <c r="G490" s="24">
        <f>D490*(236.707/Base!$D$165)</f>
        <v>313.97409393149809</v>
      </c>
      <c r="H490" s="24">
        <f>E490*(236.707/Base!$D$165)</f>
        <v>313.97409393149809</v>
      </c>
      <c r="I490" s="24">
        <f>F490*(236.707/Base!$D$165)</f>
        <v>313.97409393149809</v>
      </c>
      <c r="J490" s="8"/>
    </row>
    <row r="491" spans="1:10" x14ac:dyDescent="0.25">
      <c r="A491" s="59" t="s">
        <v>130</v>
      </c>
      <c r="B491" s="60">
        <v>13</v>
      </c>
      <c r="C491" s="60">
        <v>2014</v>
      </c>
      <c r="D491" s="61">
        <v>309</v>
      </c>
      <c r="E491" s="61">
        <v>309</v>
      </c>
      <c r="F491" s="61">
        <v>309</v>
      </c>
      <c r="G491" s="24">
        <f>D491*(236.707/Base!$D$166)</f>
        <v>312.68687477556051</v>
      </c>
      <c r="H491" s="24">
        <f>E491*(236.707/Base!$D$166)</f>
        <v>312.68687477556051</v>
      </c>
      <c r="I491" s="24">
        <f>F491*(236.707/Base!$D$166)</f>
        <v>312.68687477556051</v>
      </c>
      <c r="J491" s="8"/>
    </row>
    <row r="492" spans="1:10" x14ac:dyDescent="0.25">
      <c r="A492" s="59" t="s">
        <v>131</v>
      </c>
      <c r="B492" s="60">
        <v>14</v>
      </c>
      <c r="C492" s="60">
        <v>1980</v>
      </c>
      <c r="D492" s="61">
        <v>238</v>
      </c>
      <c r="E492" s="61">
        <v>288</v>
      </c>
      <c r="F492" s="61">
        <v>350</v>
      </c>
      <c r="G492" s="24">
        <f>D492*(236.707/Base!$D$132)</f>
        <v>684.04237701522845</v>
      </c>
      <c r="H492" s="24">
        <f>E492*(236.707/Base!$D$132)</f>
        <v>827.74875874111672</v>
      </c>
      <c r="I492" s="24">
        <f>F492*(236.707/Base!$D$132)</f>
        <v>1005.9446720812183</v>
      </c>
      <c r="J492" s="8"/>
    </row>
    <row r="493" spans="1:10" x14ac:dyDescent="0.25">
      <c r="A493" s="59" t="s">
        <v>131</v>
      </c>
      <c r="B493" s="60">
        <v>14</v>
      </c>
      <c r="C493" s="60">
        <v>1981</v>
      </c>
      <c r="D493" s="61">
        <v>250</v>
      </c>
      <c r="E493" s="61">
        <v>302</v>
      </c>
      <c r="F493" s="61">
        <v>368</v>
      </c>
      <c r="G493" s="24">
        <f>D493*(236.707/Base!$D$133)</f>
        <v>651.10757129714818</v>
      </c>
      <c r="H493" s="24">
        <f>E493*(236.707/Base!$D$133)</f>
        <v>786.53794612695492</v>
      </c>
      <c r="I493" s="24">
        <f>F493*(236.707/Base!$D$133)</f>
        <v>958.43034494940207</v>
      </c>
      <c r="J493" s="8"/>
    </row>
    <row r="494" spans="1:10" x14ac:dyDescent="0.25">
      <c r="A494" s="59" t="s">
        <v>131</v>
      </c>
      <c r="B494" s="60">
        <v>14</v>
      </c>
      <c r="C494" s="60">
        <v>1982</v>
      </c>
      <c r="D494" s="61">
        <v>250</v>
      </c>
      <c r="E494" s="61">
        <v>302</v>
      </c>
      <c r="F494" s="61">
        <v>368</v>
      </c>
      <c r="G494" s="24">
        <f>D494*(236.707/Base!$D$134)</f>
        <v>613.30496533795497</v>
      </c>
      <c r="H494" s="24">
        <f>E494*(236.707/Base!$D$134)</f>
        <v>740.87239812824964</v>
      </c>
      <c r="I494" s="24">
        <f>F494*(236.707/Base!$D$134)</f>
        <v>902.78490897746974</v>
      </c>
      <c r="J494" s="8"/>
    </row>
    <row r="495" spans="1:10" x14ac:dyDescent="0.25">
      <c r="A495" s="59" t="s">
        <v>131</v>
      </c>
      <c r="B495" s="60">
        <v>14</v>
      </c>
      <c r="C495" s="60">
        <v>1983</v>
      </c>
      <c r="D495" s="61">
        <v>250</v>
      </c>
      <c r="E495" s="61">
        <v>302</v>
      </c>
      <c r="F495" s="61">
        <v>368</v>
      </c>
      <c r="G495" s="24">
        <f>D495*(236.707/Base!$D$135)</f>
        <v>594.25183039462627</v>
      </c>
      <c r="H495" s="24">
        <f>E495*(236.707/Base!$D$135)</f>
        <v>717.85621111670855</v>
      </c>
      <c r="I495" s="24">
        <f>F495*(236.707/Base!$D$135)</f>
        <v>874.73869434088988</v>
      </c>
      <c r="J495" s="8"/>
    </row>
    <row r="496" spans="1:10" x14ac:dyDescent="0.25">
      <c r="A496" s="59" t="s">
        <v>131</v>
      </c>
      <c r="B496" s="60">
        <v>14</v>
      </c>
      <c r="C496" s="60">
        <v>1984</v>
      </c>
      <c r="D496" s="61">
        <v>250</v>
      </c>
      <c r="E496" s="61">
        <v>302</v>
      </c>
      <c r="F496" s="61">
        <v>368</v>
      </c>
      <c r="G496" s="24">
        <f>D496*(236.707/Base!$D$136)</f>
        <v>569.39173773129539</v>
      </c>
      <c r="H496" s="24">
        <f>E496*(236.707/Base!$D$136)</f>
        <v>687.82521917940483</v>
      </c>
      <c r="I496" s="24">
        <f>F496*(236.707/Base!$D$136)</f>
        <v>838.14463794046674</v>
      </c>
      <c r="J496" s="8"/>
    </row>
    <row r="497" spans="1:10" x14ac:dyDescent="0.25">
      <c r="A497" s="59" t="s">
        <v>131</v>
      </c>
      <c r="B497" s="60">
        <v>14</v>
      </c>
      <c r="C497" s="60">
        <v>1985</v>
      </c>
      <c r="D497" s="61">
        <v>250</v>
      </c>
      <c r="E497" s="61">
        <v>302</v>
      </c>
      <c r="F497" s="61">
        <v>368</v>
      </c>
      <c r="G497" s="24">
        <f>D497*(236.707/Base!$D$137)</f>
        <v>549.92535353535345</v>
      </c>
      <c r="H497" s="24">
        <f>E497*(236.707/Base!$D$137)</f>
        <v>664.309827070707</v>
      </c>
      <c r="I497" s="24">
        <f>F497*(236.707/Base!$D$137)</f>
        <v>809.49012040404023</v>
      </c>
      <c r="J497" s="8"/>
    </row>
    <row r="498" spans="1:10" x14ac:dyDescent="0.25">
      <c r="A498" s="59" t="s">
        <v>131</v>
      </c>
      <c r="B498" s="60">
        <v>14</v>
      </c>
      <c r="C498" s="60">
        <v>1986</v>
      </c>
      <c r="D498" s="61">
        <v>250</v>
      </c>
      <c r="E498" s="61">
        <v>341</v>
      </c>
      <c r="F498" s="61">
        <v>385</v>
      </c>
      <c r="G498" s="24">
        <f>D498*(236.707/Base!$D$138)</f>
        <v>539.85807017543868</v>
      </c>
      <c r="H498" s="24">
        <f>E498*(236.707/Base!$D$138)</f>
        <v>736.36640771929831</v>
      </c>
      <c r="I498" s="24">
        <f>F498*(236.707/Base!$D$138)</f>
        <v>831.3814280701755</v>
      </c>
      <c r="J498" s="8"/>
    </row>
    <row r="499" spans="1:10" x14ac:dyDescent="0.25">
      <c r="A499" s="59" t="s">
        <v>131</v>
      </c>
      <c r="B499" s="60">
        <v>14</v>
      </c>
      <c r="C499" s="60">
        <v>1987</v>
      </c>
      <c r="D499" s="61">
        <v>250</v>
      </c>
      <c r="E499" s="61">
        <v>342</v>
      </c>
      <c r="F499" s="61">
        <v>386</v>
      </c>
      <c r="G499" s="24">
        <f>D499*(236.707/Base!$D$139)</f>
        <v>520.79023546725534</v>
      </c>
      <c r="H499" s="24">
        <f>E499*(236.707/Base!$D$139)</f>
        <v>712.44104211920535</v>
      </c>
      <c r="I499" s="24">
        <f>F499*(236.707/Base!$D$139)</f>
        <v>804.10012356144227</v>
      </c>
      <c r="J499" s="8"/>
    </row>
    <row r="500" spans="1:10" x14ac:dyDescent="0.25">
      <c r="A500" s="59" t="s">
        <v>131</v>
      </c>
      <c r="B500" s="60">
        <v>14</v>
      </c>
      <c r="C500" s="60">
        <v>1988</v>
      </c>
      <c r="D500" s="61">
        <v>250</v>
      </c>
      <c r="E500" s="61">
        <v>342</v>
      </c>
      <c r="F500" s="61">
        <v>386</v>
      </c>
      <c r="G500" s="24">
        <f>D500*(236.707/Base!$D$140)</f>
        <v>500.17945583038869</v>
      </c>
      <c r="H500" s="24">
        <f>E500*(236.707/Base!$D$140)</f>
        <v>684.24549557597174</v>
      </c>
      <c r="I500" s="24">
        <f>F500*(236.707/Base!$D$140)</f>
        <v>772.27707980212017</v>
      </c>
      <c r="J500" s="8"/>
    </row>
    <row r="501" spans="1:10" x14ac:dyDescent="0.25">
      <c r="A501" s="59" t="s">
        <v>131</v>
      </c>
      <c r="B501" s="60">
        <v>14</v>
      </c>
      <c r="C501" s="60">
        <v>1989</v>
      </c>
      <c r="D501" s="61">
        <v>250</v>
      </c>
      <c r="E501" s="61">
        <v>342</v>
      </c>
      <c r="F501" s="61">
        <v>386</v>
      </c>
      <c r="G501" s="24">
        <f>D501*(236.707/Base!$D$141)</f>
        <v>477.24472690492235</v>
      </c>
      <c r="H501" s="24">
        <f>E501*(236.707/Base!$D$141)</f>
        <v>652.87078640593381</v>
      </c>
      <c r="I501" s="24">
        <f>F501*(236.707/Base!$D$141)</f>
        <v>736.86585834120012</v>
      </c>
      <c r="J501" s="8"/>
    </row>
    <row r="502" spans="1:10" x14ac:dyDescent="0.25">
      <c r="A502" s="59" t="s">
        <v>131</v>
      </c>
      <c r="B502" s="60">
        <v>14</v>
      </c>
      <c r="C502" s="60">
        <v>1990</v>
      </c>
      <c r="D502" s="61">
        <v>268</v>
      </c>
      <c r="E502" s="61">
        <v>367</v>
      </c>
      <c r="F502" s="61">
        <v>414</v>
      </c>
      <c r="G502" s="24">
        <f>D502*(236.707/Base!$D$142)</f>
        <v>485.42048174024308</v>
      </c>
      <c r="H502" s="24">
        <f>E502*(236.707/Base!$D$142)</f>
        <v>664.73625671145226</v>
      </c>
      <c r="I502" s="24">
        <f>F502*(236.707/Base!$D$142)</f>
        <v>749.86596806142029</v>
      </c>
      <c r="J502" s="8"/>
    </row>
    <row r="503" spans="1:10" x14ac:dyDescent="0.25">
      <c r="A503" s="59" t="s">
        <v>131</v>
      </c>
      <c r="B503" s="60">
        <v>14</v>
      </c>
      <c r="C503" s="60">
        <v>1991</v>
      </c>
      <c r="D503" s="61">
        <v>268</v>
      </c>
      <c r="E503" s="61">
        <v>367</v>
      </c>
      <c r="F503" s="61">
        <v>414</v>
      </c>
      <c r="G503" s="24">
        <f>D503*(236.707/Base!$D$143)</f>
        <v>465.75335356660526</v>
      </c>
      <c r="H503" s="24">
        <f>E503*(236.707/Base!$D$143)</f>
        <v>637.80403268262728</v>
      </c>
      <c r="I503" s="24">
        <f>F503*(236.707/Base!$D$143)</f>
        <v>719.48465812154689</v>
      </c>
      <c r="J503" s="8"/>
    </row>
    <row r="504" spans="1:10" x14ac:dyDescent="0.25">
      <c r="A504" s="59" t="s">
        <v>131</v>
      </c>
      <c r="B504" s="60">
        <v>14</v>
      </c>
      <c r="C504" s="60">
        <v>1992</v>
      </c>
      <c r="D504" s="61">
        <v>268</v>
      </c>
      <c r="E504" s="61">
        <v>367</v>
      </c>
      <c r="F504" s="61">
        <v>414</v>
      </c>
      <c r="G504" s="24">
        <f>D504*(236.707/Base!$D$144)</f>
        <v>452.14259982731033</v>
      </c>
      <c r="H504" s="24">
        <f>E504*(236.707/Base!$D$144)</f>
        <v>619.16542588292123</v>
      </c>
      <c r="I504" s="24">
        <f>F504*(236.707/Base!$D$144)</f>
        <v>698.45909077800923</v>
      </c>
      <c r="J504" s="8"/>
    </row>
    <row r="505" spans="1:10" x14ac:dyDescent="0.25">
      <c r="A505" s="59" t="s">
        <v>131</v>
      </c>
      <c r="B505" s="60">
        <v>14</v>
      </c>
      <c r="C505" s="60">
        <v>1993</v>
      </c>
      <c r="D505" s="61">
        <v>268</v>
      </c>
      <c r="E505" s="61">
        <v>367</v>
      </c>
      <c r="F505" s="61">
        <v>414</v>
      </c>
      <c r="G505" s="24">
        <f>D505*(236.707/Base!$D$145)</f>
        <v>439.00073879426742</v>
      </c>
      <c r="H505" s="24">
        <f>E505*(236.707/Base!$D$145)</f>
        <v>601.16892215483631</v>
      </c>
      <c r="I505" s="24">
        <f>F505*(236.707/Base!$D$145)</f>
        <v>678.15785768965191</v>
      </c>
      <c r="J505" s="8"/>
    </row>
    <row r="506" spans="1:10" x14ac:dyDescent="0.25">
      <c r="A506" s="59" t="s">
        <v>131</v>
      </c>
      <c r="B506" s="60">
        <v>14</v>
      </c>
      <c r="C506" s="60">
        <v>1994</v>
      </c>
      <c r="D506" s="61">
        <v>268</v>
      </c>
      <c r="E506" s="61">
        <v>367</v>
      </c>
      <c r="F506" s="61">
        <v>414</v>
      </c>
      <c r="G506" s="24">
        <f>D506*(236.707/Base!$D$146)</f>
        <v>428.04053141546319</v>
      </c>
      <c r="H506" s="24">
        <f>E506*(236.707/Base!$D$146)</f>
        <v>586.15998145326489</v>
      </c>
      <c r="I506" s="24">
        <f>F506*(236.707/Base!$D$146)</f>
        <v>661.22679106717067</v>
      </c>
      <c r="J506" s="8"/>
    </row>
    <row r="507" spans="1:10" x14ac:dyDescent="0.25">
      <c r="A507" s="59" t="s">
        <v>131</v>
      </c>
      <c r="B507" s="60">
        <v>14</v>
      </c>
      <c r="C507" s="60">
        <v>1995</v>
      </c>
      <c r="D507" s="61">
        <v>278</v>
      </c>
      <c r="E507" s="61">
        <v>377</v>
      </c>
      <c r="F507" s="61">
        <v>414</v>
      </c>
      <c r="G507" s="24">
        <f>D507*(236.707/Base!$D$147)</f>
        <v>431.77563653446634</v>
      </c>
      <c r="H507" s="24">
        <f>E507*(236.707/Base!$D$147)</f>
        <v>585.53746393343101</v>
      </c>
      <c r="I507" s="24">
        <f>F507*(236.707/Base!$D$147)</f>
        <v>643.00400548657944</v>
      </c>
      <c r="J507" s="8"/>
    </row>
    <row r="508" spans="1:10" x14ac:dyDescent="0.25">
      <c r="A508" s="59" t="s">
        <v>131</v>
      </c>
      <c r="B508" s="60">
        <v>14</v>
      </c>
      <c r="C508" s="60">
        <v>1996</v>
      </c>
      <c r="D508" s="61">
        <v>278</v>
      </c>
      <c r="E508" s="61">
        <v>377</v>
      </c>
      <c r="F508" s="61">
        <v>414</v>
      </c>
      <c r="G508" s="24">
        <f>D508*(236.707/Base!$D$148)</f>
        <v>419.40437221159976</v>
      </c>
      <c r="H508" s="24">
        <f>E508*(236.707/Base!$D$148)</f>
        <v>568.76060548119824</v>
      </c>
      <c r="I508" s="24">
        <f>F508*(236.707/Base!$D$148)</f>
        <v>624.58061185468455</v>
      </c>
      <c r="J508" s="8"/>
    </row>
    <row r="509" spans="1:10" x14ac:dyDescent="0.25">
      <c r="A509" s="59" t="s">
        <v>131</v>
      </c>
      <c r="B509" s="60">
        <v>14</v>
      </c>
      <c r="C509" s="60">
        <v>1997</v>
      </c>
      <c r="D509" s="61">
        <v>278</v>
      </c>
      <c r="E509" s="61">
        <v>377</v>
      </c>
      <c r="F509" s="61">
        <v>414</v>
      </c>
      <c r="G509" s="24">
        <f>D509*(236.707/Base!$D$149)</f>
        <v>409.99717133956386</v>
      </c>
      <c r="H509" s="24">
        <f>E509*(236.707/Base!$D$149)</f>
        <v>556.00335825545164</v>
      </c>
      <c r="I509" s="24">
        <f>F509*(236.707/Base!$D$149)</f>
        <v>610.57132710280371</v>
      </c>
      <c r="J509" s="8"/>
    </row>
    <row r="510" spans="1:10" x14ac:dyDescent="0.25">
      <c r="A510" s="59" t="s">
        <v>131</v>
      </c>
      <c r="B510" s="60">
        <v>14</v>
      </c>
      <c r="C510" s="60">
        <v>1998</v>
      </c>
      <c r="D510" s="61">
        <v>278</v>
      </c>
      <c r="E510" s="61">
        <v>377</v>
      </c>
      <c r="F510" s="61">
        <v>414</v>
      </c>
      <c r="G510" s="24">
        <f>D510*(236.707/Base!$D$150)</f>
        <v>403.70887116564415</v>
      </c>
      <c r="H510" s="24">
        <f>E510*(236.707/Base!$D$150)</f>
        <v>547.47569938650304</v>
      </c>
      <c r="I510" s="24">
        <f>F510*(236.707/Base!$D$150)</f>
        <v>601.20673619631896</v>
      </c>
      <c r="J510" s="8"/>
    </row>
    <row r="511" spans="1:10" x14ac:dyDescent="0.25">
      <c r="A511" s="59" t="s">
        <v>131</v>
      </c>
      <c r="B511" s="60">
        <v>14</v>
      </c>
      <c r="C511" s="60">
        <v>1999</v>
      </c>
      <c r="D511" s="61">
        <v>278</v>
      </c>
      <c r="E511" s="61">
        <v>377</v>
      </c>
      <c r="F511" s="61">
        <v>414</v>
      </c>
      <c r="G511" s="24">
        <f>D511*(236.707/Base!$D$151)</f>
        <v>394.98527010804321</v>
      </c>
      <c r="H511" s="24">
        <f>E511*(236.707/Base!$D$151)</f>
        <v>535.64549219687876</v>
      </c>
      <c r="I511" s="24">
        <f>F511*(236.707/Base!$D$151)</f>
        <v>588.21547418967589</v>
      </c>
      <c r="J511" s="8"/>
    </row>
    <row r="512" spans="1:10" x14ac:dyDescent="0.25">
      <c r="A512" s="59" t="s">
        <v>131</v>
      </c>
      <c r="B512" s="60">
        <v>14</v>
      </c>
      <c r="C512" s="60">
        <v>2000</v>
      </c>
      <c r="D512" s="61">
        <v>278</v>
      </c>
      <c r="E512" s="61">
        <v>377</v>
      </c>
      <c r="F512" s="61">
        <v>414</v>
      </c>
      <c r="G512" s="24">
        <f>D512*(236.707/Base!$D$152)</f>
        <v>382.14022067363533</v>
      </c>
      <c r="H512" s="24">
        <f>E512*(236.707/Base!$D$152)</f>
        <v>518.22612659698029</v>
      </c>
      <c r="I512" s="24">
        <f>F512*(236.707/Base!$D$152)</f>
        <v>569.08651567944253</v>
      </c>
      <c r="J512" s="8"/>
    </row>
    <row r="513" spans="1:10" x14ac:dyDescent="0.25">
      <c r="A513" s="59" t="s">
        <v>131</v>
      </c>
      <c r="B513" s="60">
        <v>14</v>
      </c>
      <c r="C513" s="60">
        <v>2001</v>
      </c>
      <c r="D513" s="61">
        <v>278</v>
      </c>
      <c r="E513" s="61">
        <v>377</v>
      </c>
      <c r="F513" s="61">
        <v>414</v>
      </c>
      <c r="G513" s="24">
        <f>D513*(236.707/Base!$D$153)</f>
        <v>371.56717108977978</v>
      </c>
      <c r="H513" s="24">
        <f>E513*(236.707/Base!$D$153)</f>
        <v>503.88785431959343</v>
      </c>
      <c r="I513" s="24">
        <f>F513*(236.707/Base!$D$153)</f>
        <v>553.34103896103898</v>
      </c>
      <c r="J513" s="8"/>
    </row>
    <row r="514" spans="1:10" x14ac:dyDescent="0.25">
      <c r="A514" s="59" t="s">
        <v>131</v>
      </c>
      <c r="B514" s="60">
        <v>14</v>
      </c>
      <c r="C514" s="60">
        <v>2002</v>
      </c>
      <c r="D514" s="61">
        <v>278</v>
      </c>
      <c r="E514" s="61">
        <v>377</v>
      </c>
      <c r="F514" s="61">
        <v>414</v>
      </c>
      <c r="G514" s="24">
        <f>D514*(236.707/Base!$D$154)</f>
        <v>365.78402445803221</v>
      </c>
      <c r="H514" s="24">
        <f>E514*(236.707/Base!$D$154)</f>
        <v>496.04524180100054</v>
      </c>
      <c r="I514" s="24">
        <f>F514*(236.707/Base!$D$154)</f>
        <v>544.72872707059469</v>
      </c>
      <c r="J514" s="8"/>
    </row>
    <row r="515" spans="1:10" x14ac:dyDescent="0.25">
      <c r="A515" s="59" t="s">
        <v>131</v>
      </c>
      <c r="B515" s="60">
        <v>14</v>
      </c>
      <c r="C515" s="60">
        <v>2003</v>
      </c>
      <c r="D515" s="61">
        <v>292</v>
      </c>
      <c r="E515" s="61">
        <v>396</v>
      </c>
      <c r="F515" s="61">
        <v>435</v>
      </c>
      <c r="G515" s="24">
        <f>D515*(236.707/Base!$D$155)</f>
        <v>375.64371739130434</v>
      </c>
      <c r="H515" s="24">
        <f>E515*(236.707/Base!$D$155)</f>
        <v>509.4346304347826</v>
      </c>
      <c r="I515" s="24">
        <f>F515*(236.707/Base!$D$155)</f>
        <v>559.60622282608699</v>
      </c>
      <c r="J515" s="8"/>
    </row>
    <row r="516" spans="1:10" x14ac:dyDescent="0.25">
      <c r="A516" s="59" t="s">
        <v>131</v>
      </c>
      <c r="B516" s="60">
        <v>14</v>
      </c>
      <c r="C516" s="60">
        <v>2004</v>
      </c>
      <c r="D516" s="61">
        <v>292</v>
      </c>
      <c r="E516" s="61">
        <v>396</v>
      </c>
      <c r="F516" s="61">
        <v>435</v>
      </c>
      <c r="G516" s="24">
        <f>D516*(236.707/Base!$D$156)</f>
        <v>365.89965060878774</v>
      </c>
      <c r="H516" s="24">
        <f>E516*(236.707/Base!$D$156)</f>
        <v>496.22007411328747</v>
      </c>
      <c r="I516" s="24">
        <f>F516*(236.707/Base!$D$156)</f>
        <v>545.09023292747486</v>
      </c>
      <c r="J516" s="8"/>
    </row>
    <row r="517" spans="1:10" x14ac:dyDescent="0.25">
      <c r="A517" s="59" t="s">
        <v>131</v>
      </c>
      <c r="B517" s="60">
        <v>14</v>
      </c>
      <c r="C517" s="60">
        <v>2005</v>
      </c>
      <c r="D517" s="61">
        <v>292</v>
      </c>
      <c r="E517" s="61">
        <v>393</v>
      </c>
      <c r="F517" s="61">
        <v>435</v>
      </c>
      <c r="G517" s="24">
        <f>D517*(236.707/Base!$D$157)</f>
        <v>353.90908346134148</v>
      </c>
      <c r="H517" s="24">
        <f>E517*(236.707/Base!$D$157)</f>
        <v>476.32284178187393</v>
      </c>
      <c r="I517" s="24">
        <f>F517*(236.707/Base!$D$157)</f>
        <v>527.22757296466966</v>
      </c>
      <c r="J517" s="8"/>
    </row>
    <row r="518" spans="1:10" x14ac:dyDescent="0.25">
      <c r="A518" s="59" t="s">
        <v>131</v>
      </c>
      <c r="B518" s="60">
        <v>14</v>
      </c>
      <c r="C518" s="60">
        <v>2006</v>
      </c>
      <c r="D518" s="61">
        <v>292</v>
      </c>
      <c r="E518" s="61">
        <v>396</v>
      </c>
      <c r="F518" s="61">
        <v>435</v>
      </c>
      <c r="G518" s="24">
        <f>D518*(236.707/Base!$D$158)</f>
        <v>342.84942460317461</v>
      </c>
      <c r="H518" s="24">
        <f>E518*(236.707/Base!$D$158)</f>
        <v>464.96017857142857</v>
      </c>
      <c r="I518" s="24">
        <f>F518*(236.707/Base!$D$158)</f>
        <v>510.75171130952384</v>
      </c>
      <c r="J518" s="8"/>
    </row>
    <row r="519" spans="1:10" x14ac:dyDescent="0.25">
      <c r="A519" s="59" t="s">
        <v>131</v>
      </c>
      <c r="B519" s="60">
        <v>14</v>
      </c>
      <c r="C519" s="60">
        <v>2007</v>
      </c>
      <c r="D519" s="61">
        <v>292</v>
      </c>
      <c r="E519" s="61">
        <v>396</v>
      </c>
      <c r="F519" s="61">
        <v>435</v>
      </c>
      <c r="G519" s="24">
        <f>D519*(236.707/Base!$D$159)</f>
        <v>333.35476652101357</v>
      </c>
      <c r="H519" s="24">
        <f>E519*(236.707/Base!$D$159)</f>
        <v>452.08386144630606</v>
      </c>
      <c r="I519" s="24">
        <f>F519*(236.707/Base!$D$159)</f>
        <v>496.60727204329078</v>
      </c>
      <c r="J519" s="8"/>
    </row>
    <row r="520" spans="1:10" x14ac:dyDescent="0.25">
      <c r="A520" s="59" t="s">
        <v>131</v>
      </c>
      <c r="B520" s="60">
        <v>14</v>
      </c>
      <c r="C520" s="60">
        <v>2008</v>
      </c>
      <c r="D520" s="61">
        <v>292</v>
      </c>
      <c r="E520" s="61">
        <v>396</v>
      </c>
      <c r="F520" s="61">
        <v>435</v>
      </c>
      <c r="G520" s="24">
        <f>D520*(236.707/Base!$D$160)</f>
        <v>321.02870837842482</v>
      </c>
      <c r="H520" s="24">
        <f>E520*(236.707/Base!$D$160)</f>
        <v>435.36770040361722</v>
      </c>
      <c r="I520" s="24">
        <f>F520*(236.707/Base!$D$160)</f>
        <v>478.24482241306441</v>
      </c>
      <c r="J520" s="8"/>
    </row>
    <row r="521" spans="1:10" x14ac:dyDescent="0.25">
      <c r="A521" s="59" t="s">
        <v>131</v>
      </c>
      <c r="B521" s="60">
        <v>14</v>
      </c>
      <c r="C521" s="60">
        <v>2009</v>
      </c>
      <c r="D521" s="61">
        <v>318</v>
      </c>
      <c r="E521" s="61">
        <v>432</v>
      </c>
      <c r="F521" s="61">
        <v>474</v>
      </c>
      <c r="G521" s="24">
        <f>D521*(236.707/Base!$D$161)</f>
        <v>350.86174412805252</v>
      </c>
      <c r="H521" s="24">
        <f>E521*(236.707/Base!$D$161)</f>
        <v>476.64236938150526</v>
      </c>
      <c r="I521" s="24">
        <f>F521*(236.707/Base!$D$161)</f>
        <v>522.98259973804056</v>
      </c>
      <c r="J521" s="8"/>
    </row>
    <row r="522" spans="1:10" x14ac:dyDescent="0.25">
      <c r="A522" s="59" t="s">
        <v>131</v>
      </c>
      <c r="B522" s="60">
        <v>14</v>
      </c>
      <c r="C522" s="60">
        <v>2010</v>
      </c>
      <c r="D522" s="61">
        <v>318</v>
      </c>
      <c r="E522" s="61">
        <v>432</v>
      </c>
      <c r="F522" s="61">
        <v>474</v>
      </c>
      <c r="G522" s="24">
        <f>D522*(236.707/Base!$D$162)</f>
        <v>345.19951755512341</v>
      </c>
      <c r="H522" s="24">
        <f>E522*(236.707/Base!$D$162)</f>
        <v>468.95028799941292</v>
      </c>
      <c r="I522" s="24">
        <f>F522*(236.707/Base!$D$162)</f>
        <v>514.54267711046703</v>
      </c>
      <c r="J522" s="8"/>
    </row>
    <row r="523" spans="1:10" x14ac:dyDescent="0.25">
      <c r="A523" s="59" t="s">
        <v>131</v>
      </c>
      <c r="B523" s="60">
        <v>14</v>
      </c>
      <c r="C523" s="60">
        <v>2011</v>
      </c>
      <c r="D523" s="61">
        <v>318</v>
      </c>
      <c r="E523" s="61">
        <v>432</v>
      </c>
      <c r="F523" s="61">
        <v>474</v>
      </c>
      <c r="G523" s="24">
        <f>D523*(236.707/Base!$D$163)</f>
        <v>334.63661703839711</v>
      </c>
      <c r="H523" s="24">
        <f>E523*(236.707/Base!$D$163)</f>
        <v>454.60068729744512</v>
      </c>
      <c r="I523" s="24">
        <f>F523*(236.707/Base!$D$163)</f>
        <v>498.79797634025226</v>
      </c>
      <c r="J523" s="8"/>
    </row>
    <row r="524" spans="1:10" x14ac:dyDescent="0.25">
      <c r="A524" s="59" t="s">
        <v>131</v>
      </c>
      <c r="B524" s="60">
        <v>14</v>
      </c>
      <c r="C524" s="60">
        <v>2012</v>
      </c>
      <c r="D524" s="61">
        <v>318</v>
      </c>
      <c r="E524" s="61">
        <v>432</v>
      </c>
      <c r="F524" s="61">
        <v>474</v>
      </c>
      <c r="G524" s="24">
        <f>D524*(236.707/Base!$D$164)</f>
        <v>327.85188637333732</v>
      </c>
      <c r="H524" s="24">
        <f>E524*(236.707/Base!$D$164)</f>
        <v>445.38369469585444</v>
      </c>
      <c r="I524" s="24">
        <f>F524*(236.707/Base!$D$164)</f>
        <v>488.68488723572921</v>
      </c>
      <c r="J524" s="8"/>
    </row>
    <row r="525" spans="1:10" x14ac:dyDescent="0.25">
      <c r="A525" s="59" t="s">
        <v>131</v>
      </c>
      <c r="B525" s="60">
        <v>14</v>
      </c>
      <c r="C525" s="60">
        <v>2013</v>
      </c>
      <c r="D525" s="61">
        <v>318</v>
      </c>
      <c r="E525" s="61">
        <v>432</v>
      </c>
      <c r="F525" s="61">
        <v>474</v>
      </c>
      <c r="G525" s="24">
        <f>D525*(236.707/Base!$D$165)</f>
        <v>323.11897045377469</v>
      </c>
      <c r="H525" s="24">
        <f>E525*(236.707/Base!$D$165)</f>
        <v>438.95407306927882</v>
      </c>
      <c r="I525" s="24">
        <f>F525*(236.707/Base!$D$165)</f>
        <v>481.63016350656983</v>
      </c>
      <c r="J525" s="8"/>
    </row>
    <row r="526" spans="1:10" x14ac:dyDescent="0.25">
      <c r="A526" s="59" t="s">
        <v>131</v>
      </c>
      <c r="B526" s="60">
        <v>14</v>
      </c>
      <c r="C526" s="60">
        <v>2014</v>
      </c>
      <c r="D526" s="61">
        <v>318</v>
      </c>
      <c r="E526" s="61">
        <v>432</v>
      </c>
      <c r="F526" s="61">
        <v>474</v>
      </c>
      <c r="G526" s="24">
        <f>D526*(236.707/Base!$D$166)</f>
        <v>321.79425947776127</v>
      </c>
      <c r="H526" s="24">
        <f>E526*(236.707/Base!$D$166)</f>
        <v>437.15446570563796</v>
      </c>
      <c r="I526" s="24">
        <f>F526*(236.707/Base!$D$166)</f>
        <v>479.65559431590833</v>
      </c>
      <c r="J526" s="8"/>
    </row>
    <row r="527" spans="1:10" x14ac:dyDescent="0.25">
      <c r="A527" s="59" t="s">
        <v>132</v>
      </c>
      <c r="B527" s="60">
        <v>15</v>
      </c>
      <c r="C527" s="60">
        <v>1980</v>
      </c>
      <c r="D527" s="61">
        <v>195</v>
      </c>
      <c r="E527" s="61">
        <v>255</v>
      </c>
      <c r="F527" s="61">
        <v>315</v>
      </c>
      <c r="G527" s="24">
        <f>D527*(236.707/Base!$D$132)</f>
        <v>560.4548887309644</v>
      </c>
      <c r="H527" s="24">
        <f>E527*(236.707/Base!$D$132)</f>
        <v>732.90254680203043</v>
      </c>
      <c r="I527" s="24">
        <f>F527*(236.707/Base!$D$132)</f>
        <v>905.35020487309646</v>
      </c>
      <c r="J527" s="8"/>
    </row>
    <row r="528" spans="1:10" x14ac:dyDescent="0.25">
      <c r="A528" s="59" t="s">
        <v>132</v>
      </c>
      <c r="B528" s="60">
        <v>15</v>
      </c>
      <c r="C528" s="60">
        <v>1981</v>
      </c>
      <c r="D528" s="61">
        <v>195</v>
      </c>
      <c r="E528" s="61">
        <v>255</v>
      </c>
      <c r="F528" s="61">
        <v>315</v>
      </c>
      <c r="G528" s="24">
        <f>D528*(236.707/Base!$D$133)</f>
        <v>507.86390561177552</v>
      </c>
      <c r="H528" s="24">
        <f>E528*(236.707/Base!$D$133)</f>
        <v>664.12972272309105</v>
      </c>
      <c r="I528" s="24">
        <f>F528*(236.707/Base!$D$133)</f>
        <v>820.39553983440669</v>
      </c>
      <c r="J528" s="8"/>
    </row>
    <row r="529" spans="1:10" x14ac:dyDescent="0.25">
      <c r="A529" s="59" t="s">
        <v>132</v>
      </c>
      <c r="B529" s="60">
        <v>15</v>
      </c>
      <c r="C529" s="60">
        <v>1982</v>
      </c>
      <c r="D529" s="61">
        <v>195</v>
      </c>
      <c r="E529" s="61">
        <v>255</v>
      </c>
      <c r="F529" s="61">
        <v>315</v>
      </c>
      <c r="G529" s="24">
        <f>D529*(236.707/Base!$D$134)</f>
        <v>478.37787296360489</v>
      </c>
      <c r="H529" s="24">
        <f>E529*(236.707/Base!$D$134)</f>
        <v>625.57106464471406</v>
      </c>
      <c r="I529" s="24">
        <f>F529*(236.707/Base!$D$134)</f>
        <v>772.76425632582323</v>
      </c>
      <c r="J529" s="8"/>
    </row>
    <row r="530" spans="1:10" x14ac:dyDescent="0.25">
      <c r="A530" s="59" t="s">
        <v>132</v>
      </c>
      <c r="B530" s="60">
        <v>15</v>
      </c>
      <c r="C530" s="60">
        <v>1983</v>
      </c>
      <c r="D530" s="61">
        <v>195</v>
      </c>
      <c r="E530" s="61">
        <v>255</v>
      </c>
      <c r="F530" s="61">
        <v>315</v>
      </c>
      <c r="G530" s="24">
        <f>D530*(236.707/Base!$D$135)</f>
        <v>463.51642770780848</v>
      </c>
      <c r="H530" s="24">
        <f>E530*(236.707/Base!$D$135)</f>
        <v>606.13686700251878</v>
      </c>
      <c r="I530" s="24">
        <f>F530*(236.707/Base!$D$135)</f>
        <v>748.75730629722909</v>
      </c>
      <c r="J530" s="8"/>
    </row>
    <row r="531" spans="1:10" x14ac:dyDescent="0.25">
      <c r="A531" s="59" t="s">
        <v>132</v>
      </c>
      <c r="B531" s="60">
        <v>15</v>
      </c>
      <c r="C531" s="60">
        <v>1984</v>
      </c>
      <c r="D531" s="61">
        <v>198</v>
      </c>
      <c r="E531" s="61">
        <v>258</v>
      </c>
      <c r="F531" s="61">
        <v>318</v>
      </c>
      <c r="G531" s="24">
        <f>D531*(236.707/Base!$D$136)</f>
        <v>450.9582562831859</v>
      </c>
      <c r="H531" s="24">
        <f>E531*(236.707/Base!$D$136)</f>
        <v>587.61227333869681</v>
      </c>
      <c r="I531" s="24">
        <f>F531*(236.707/Base!$D$136)</f>
        <v>724.26629039420766</v>
      </c>
      <c r="J531" s="8"/>
    </row>
    <row r="532" spans="1:10" x14ac:dyDescent="0.25">
      <c r="A532" s="59" t="s">
        <v>132</v>
      </c>
      <c r="B532" s="60">
        <v>15</v>
      </c>
      <c r="C532" s="60">
        <v>1985</v>
      </c>
      <c r="D532" s="61">
        <v>196</v>
      </c>
      <c r="E532" s="61">
        <v>256</v>
      </c>
      <c r="F532" s="61">
        <v>316</v>
      </c>
      <c r="G532" s="24">
        <f>D532*(236.707/Base!$D$137)</f>
        <v>431.1414771717171</v>
      </c>
      <c r="H532" s="24">
        <f>E532*(236.707/Base!$D$137)</f>
        <v>563.12356202020192</v>
      </c>
      <c r="I532" s="24">
        <f>F532*(236.707/Base!$D$137)</f>
        <v>695.10564686868679</v>
      </c>
      <c r="J532" s="8"/>
    </row>
    <row r="533" spans="1:10" x14ac:dyDescent="0.25">
      <c r="A533" s="59" t="s">
        <v>132</v>
      </c>
      <c r="B533" s="60">
        <v>15</v>
      </c>
      <c r="C533" s="60">
        <v>1986</v>
      </c>
      <c r="D533" s="61">
        <v>196</v>
      </c>
      <c r="E533" s="61">
        <v>256</v>
      </c>
      <c r="F533" s="61">
        <v>316</v>
      </c>
      <c r="G533" s="24">
        <f>D533*(236.707/Base!$D$138)</f>
        <v>423.2487270175439</v>
      </c>
      <c r="H533" s="24">
        <f>E533*(236.707/Base!$D$138)</f>
        <v>552.81466385964916</v>
      </c>
      <c r="I533" s="24">
        <f>F533*(236.707/Base!$D$138)</f>
        <v>682.38060070175447</v>
      </c>
      <c r="J533" s="8"/>
    </row>
    <row r="534" spans="1:10" x14ac:dyDescent="0.25">
      <c r="A534" s="59" t="s">
        <v>132</v>
      </c>
      <c r="B534" s="60">
        <v>15</v>
      </c>
      <c r="C534" s="60">
        <v>1987</v>
      </c>
      <c r="D534" s="61">
        <v>196</v>
      </c>
      <c r="E534" s="61">
        <v>256</v>
      </c>
      <c r="F534" s="61">
        <v>316</v>
      </c>
      <c r="G534" s="24">
        <f>D534*(236.707/Base!$D$139)</f>
        <v>408.2995446063282</v>
      </c>
      <c r="H534" s="24">
        <f>E534*(236.707/Base!$D$139)</f>
        <v>533.28920111846946</v>
      </c>
      <c r="I534" s="24">
        <f>F534*(236.707/Base!$D$139)</f>
        <v>658.27885763061079</v>
      </c>
      <c r="J534" s="8"/>
    </row>
    <row r="535" spans="1:10" x14ac:dyDescent="0.25">
      <c r="A535" s="59" t="s">
        <v>132</v>
      </c>
      <c r="B535" s="60">
        <v>15</v>
      </c>
      <c r="C535" s="60">
        <v>1988</v>
      </c>
      <c r="D535" s="61">
        <v>229</v>
      </c>
      <c r="E535" s="61">
        <v>288</v>
      </c>
      <c r="F535" s="61">
        <v>346</v>
      </c>
      <c r="G535" s="24">
        <f>D535*(236.707/Base!$D$140)</f>
        <v>458.16438154063604</v>
      </c>
      <c r="H535" s="24">
        <f>E535*(236.707/Base!$D$140)</f>
        <v>576.20673311660778</v>
      </c>
      <c r="I535" s="24">
        <f>F535*(236.707/Base!$D$140)</f>
        <v>692.24836686925801</v>
      </c>
      <c r="J535" s="8"/>
    </row>
    <row r="536" spans="1:10" x14ac:dyDescent="0.25">
      <c r="A536" s="59" t="s">
        <v>132</v>
      </c>
      <c r="B536" s="60">
        <v>15</v>
      </c>
      <c r="C536" s="60">
        <v>1989</v>
      </c>
      <c r="D536" s="61">
        <v>229</v>
      </c>
      <c r="E536" s="61">
        <v>288</v>
      </c>
      <c r="F536" s="61">
        <v>346</v>
      </c>
      <c r="G536" s="24">
        <f>D536*(236.707/Base!$D$141)</f>
        <v>437.1561698449089</v>
      </c>
      <c r="H536" s="24">
        <f>E536*(236.707/Base!$D$141)</f>
        <v>549.78592539447061</v>
      </c>
      <c r="I536" s="24">
        <f>F536*(236.707/Base!$D$141)</f>
        <v>660.50670203641255</v>
      </c>
      <c r="J536" s="8"/>
    </row>
    <row r="537" spans="1:10" x14ac:dyDescent="0.25">
      <c r="A537" s="59" t="s">
        <v>132</v>
      </c>
      <c r="B537" s="60">
        <v>15</v>
      </c>
      <c r="C537" s="60">
        <v>1990</v>
      </c>
      <c r="D537" s="61">
        <v>229</v>
      </c>
      <c r="E537" s="61">
        <v>288</v>
      </c>
      <c r="F537" s="61">
        <v>346</v>
      </c>
      <c r="G537" s="24">
        <f>D537*(236.707/Base!$D$142)</f>
        <v>414.78093402431216</v>
      </c>
      <c r="H537" s="24">
        <f>E537*(236.707/Base!$D$142)</f>
        <v>521.64589082533587</v>
      </c>
      <c r="I537" s="24">
        <f>F537*(236.707/Base!$D$142)</f>
        <v>626.6995771721048</v>
      </c>
      <c r="J537" s="8"/>
    </row>
    <row r="538" spans="1:10" x14ac:dyDescent="0.25">
      <c r="A538" s="59" t="s">
        <v>132</v>
      </c>
      <c r="B538" s="60">
        <v>15</v>
      </c>
      <c r="C538" s="60">
        <v>1991</v>
      </c>
      <c r="D538" s="61">
        <v>229</v>
      </c>
      <c r="E538" s="61">
        <v>288</v>
      </c>
      <c r="F538" s="61">
        <v>346</v>
      </c>
      <c r="G538" s="24">
        <f>D538*(236.707/Base!$D$143)</f>
        <v>397.97581330877836</v>
      </c>
      <c r="H538" s="24">
        <f>E538*(236.707/Base!$D$143)</f>
        <v>500.51106651933696</v>
      </c>
      <c r="I538" s="24">
        <f>F538*(236.707/Base!$D$143)</f>
        <v>601.30843408225905</v>
      </c>
      <c r="J538" s="8"/>
    </row>
    <row r="539" spans="1:10" x14ac:dyDescent="0.25">
      <c r="A539" s="59" t="s">
        <v>132</v>
      </c>
      <c r="B539" s="60">
        <v>15</v>
      </c>
      <c r="C539" s="60">
        <v>1992</v>
      </c>
      <c r="D539" s="61">
        <v>229</v>
      </c>
      <c r="E539" s="61">
        <v>288</v>
      </c>
      <c r="F539" s="61">
        <v>346</v>
      </c>
      <c r="G539" s="24">
        <f>D539*(236.707/Base!$D$144)</f>
        <v>386.34572895691815</v>
      </c>
      <c r="H539" s="24">
        <f>E539*(236.707/Base!$D$144)</f>
        <v>485.8845848890499</v>
      </c>
      <c r="I539" s="24">
        <f>F539*(236.707/Base!$D$144)</f>
        <v>583.73634156809464</v>
      </c>
      <c r="J539" s="8"/>
    </row>
    <row r="540" spans="1:10" x14ac:dyDescent="0.25">
      <c r="A540" s="59" t="s">
        <v>132</v>
      </c>
      <c r="B540" s="60">
        <v>15</v>
      </c>
      <c r="C540" s="60">
        <v>1993</v>
      </c>
      <c r="D540" s="61">
        <v>229</v>
      </c>
      <c r="E540" s="61">
        <v>288</v>
      </c>
      <c r="F540" s="61">
        <v>346</v>
      </c>
      <c r="G540" s="24">
        <f>D540*(236.707/Base!$D$145)</f>
        <v>375.11630292495238</v>
      </c>
      <c r="H540" s="24">
        <f>E540*(236.707/Base!$D$145)</f>
        <v>471.76198795801872</v>
      </c>
      <c r="I540" s="24">
        <f>F540*(236.707/Base!$D$145)</f>
        <v>566.76961053289745</v>
      </c>
      <c r="J540" s="8"/>
    </row>
    <row r="541" spans="1:10" x14ac:dyDescent="0.25">
      <c r="A541" s="59" t="s">
        <v>132</v>
      </c>
      <c r="B541" s="60">
        <v>15</v>
      </c>
      <c r="C541" s="60">
        <v>1994</v>
      </c>
      <c r="D541" s="61">
        <v>229</v>
      </c>
      <c r="E541" s="61">
        <v>288</v>
      </c>
      <c r="F541" s="61">
        <v>346</v>
      </c>
      <c r="G541" s="24">
        <f>D541*(236.707/Base!$D$146)</f>
        <v>365.75105109754128</v>
      </c>
      <c r="H541" s="24">
        <f>E541*(236.707/Base!$D$146)</f>
        <v>459.9838546554231</v>
      </c>
      <c r="I541" s="24">
        <f>F541*(236.707/Base!$D$146)</f>
        <v>552.61949205130691</v>
      </c>
      <c r="J541" s="8"/>
    </row>
    <row r="542" spans="1:10" x14ac:dyDescent="0.25">
      <c r="A542" s="59" t="s">
        <v>132</v>
      </c>
      <c r="B542" s="60">
        <v>15</v>
      </c>
      <c r="C542" s="60">
        <v>1995</v>
      </c>
      <c r="D542" s="61">
        <v>229</v>
      </c>
      <c r="E542" s="61">
        <v>288</v>
      </c>
      <c r="F542" s="61">
        <v>346</v>
      </c>
      <c r="G542" s="24">
        <f>D542*(236.707/Base!$D$147)</f>
        <v>355.6712977208374</v>
      </c>
      <c r="H542" s="24">
        <f>E542*(236.707/Base!$D$147)</f>
        <v>447.30713425153351</v>
      </c>
      <c r="I542" s="24">
        <f>F542*(236.707/Base!$D$147)</f>
        <v>537.38982101052284</v>
      </c>
      <c r="J542" s="8"/>
    </row>
    <row r="543" spans="1:10" x14ac:dyDescent="0.25">
      <c r="A543" s="59" t="s">
        <v>132</v>
      </c>
      <c r="B543" s="60">
        <v>15</v>
      </c>
      <c r="C543" s="60">
        <v>1996</v>
      </c>
      <c r="D543" s="61">
        <v>229</v>
      </c>
      <c r="E543" s="61">
        <v>288</v>
      </c>
      <c r="F543" s="61">
        <v>346</v>
      </c>
      <c r="G543" s="24">
        <f>D543*(236.707/Base!$D$148)</f>
        <v>345.48057998725301</v>
      </c>
      <c r="H543" s="24">
        <f>E543*(236.707/Base!$D$148)</f>
        <v>434.49086042065011</v>
      </c>
      <c r="I543" s="24">
        <f>F543*(236.707/Base!$D$148)</f>
        <v>521.99249203314207</v>
      </c>
      <c r="J543" s="8"/>
    </row>
    <row r="544" spans="1:10" x14ac:dyDescent="0.25">
      <c r="A544" s="59" t="s">
        <v>132</v>
      </c>
      <c r="B544" s="60">
        <v>15</v>
      </c>
      <c r="C544" s="60">
        <v>1997</v>
      </c>
      <c r="D544" s="61">
        <v>229</v>
      </c>
      <c r="E544" s="61">
        <v>288</v>
      </c>
      <c r="F544" s="61">
        <v>346</v>
      </c>
      <c r="G544" s="24">
        <f>D544*(236.707/Base!$D$149)</f>
        <v>337.73148286604362</v>
      </c>
      <c r="H544" s="24">
        <f>E544*(236.707/Base!$D$149)</f>
        <v>424.74527102803734</v>
      </c>
      <c r="I544" s="24">
        <f>F544*(236.707/Base!$D$149)</f>
        <v>510.28424922118376</v>
      </c>
      <c r="J544" s="8"/>
    </row>
    <row r="545" spans="1:10" x14ac:dyDescent="0.25">
      <c r="A545" s="59" t="s">
        <v>132</v>
      </c>
      <c r="B545" s="60">
        <v>15</v>
      </c>
      <c r="C545" s="60">
        <v>1998</v>
      </c>
      <c r="D545" s="61">
        <v>229</v>
      </c>
      <c r="E545" s="61">
        <v>288</v>
      </c>
      <c r="F545" s="61">
        <v>346</v>
      </c>
      <c r="G545" s="24">
        <f>D545*(236.707/Base!$D$150)</f>
        <v>332.55155214723925</v>
      </c>
      <c r="H545" s="24">
        <f>E545*(236.707/Base!$D$150)</f>
        <v>418.23077300613494</v>
      </c>
      <c r="I545" s="24">
        <f>F545*(236.707/Base!$D$150)</f>
        <v>502.45780368098156</v>
      </c>
      <c r="J545" s="8"/>
    </row>
    <row r="546" spans="1:10" x14ac:dyDescent="0.25">
      <c r="A546" s="59" t="s">
        <v>132</v>
      </c>
      <c r="B546" s="60">
        <v>15</v>
      </c>
      <c r="C546" s="60">
        <v>1999</v>
      </c>
      <c r="D546" s="61">
        <v>229</v>
      </c>
      <c r="E546" s="61">
        <v>288</v>
      </c>
      <c r="F546" s="61">
        <v>346</v>
      </c>
      <c r="G546" s="24">
        <f>D546*(236.707/Base!$D$151)</f>
        <v>325.36556422569026</v>
      </c>
      <c r="H546" s="24">
        <f>E546*(236.707/Base!$D$151)</f>
        <v>409.19337334933977</v>
      </c>
      <c r="I546" s="24">
        <f>F546*(236.707/Base!$D$151)</f>
        <v>491.60037214885955</v>
      </c>
      <c r="J546" s="8"/>
    </row>
    <row r="547" spans="1:10" x14ac:dyDescent="0.25">
      <c r="A547" s="59" t="s">
        <v>132</v>
      </c>
      <c r="B547" s="60">
        <v>15</v>
      </c>
      <c r="C547" s="60">
        <v>2000</v>
      </c>
      <c r="D547" s="61">
        <v>229</v>
      </c>
      <c r="E547" s="61">
        <v>288</v>
      </c>
      <c r="F547" s="61">
        <v>346</v>
      </c>
      <c r="G547" s="24">
        <f>D547*(236.707/Base!$D$152)</f>
        <v>314.78457026713124</v>
      </c>
      <c r="H547" s="24">
        <f>E547*(236.707/Base!$D$152)</f>
        <v>395.88627177700351</v>
      </c>
      <c r="I547" s="24">
        <f>F547*(236.707/Base!$D$152)</f>
        <v>475.61336817653893</v>
      </c>
      <c r="J547" s="8"/>
    </row>
    <row r="548" spans="1:10" x14ac:dyDescent="0.25">
      <c r="A548" s="59" t="s">
        <v>132</v>
      </c>
      <c r="B548" s="60">
        <v>15</v>
      </c>
      <c r="C548" s="60">
        <v>2001</v>
      </c>
      <c r="D548" s="61">
        <v>229</v>
      </c>
      <c r="E548" s="61">
        <v>288</v>
      </c>
      <c r="F548" s="61">
        <v>346</v>
      </c>
      <c r="G548" s="24">
        <f>D548*(236.707/Base!$D$153)</f>
        <v>306.07511575381142</v>
      </c>
      <c r="H548" s="24">
        <f>E548*(236.707/Base!$D$153)</f>
        <v>384.93289666854884</v>
      </c>
      <c r="I548" s="24">
        <f>F548*(236.707/Base!$D$153)</f>
        <v>462.45410502540938</v>
      </c>
      <c r="J548" s="8"/>
    </row>
    <row r="549" spans="1:10" x14ac:dyDescent="0.25">
      <c r="A549" s="59" t="s">
        <v>132</v>
      </c>
      <c r="B549" s="60">
        <v>15</v>
      </c>
      <c r="C549" s="60">
        <v>2002</v>
      </c>
      <c r="D549" s="61">
        <v>229</v>
      </c>
      <c r="E549" s="61">
        <v>288</v>
      </c>
      <c r="F549" s="61">
        <v>346</v>
      </c>
      <c r="G549" s="24">
        <f>D549*(236.707/Base!$D$154)</f>
        <v>301.31130072262368</v>
      </c>
      <c r="H549" s="24">
        <f>E549*(236.707/Base!$D$154)</f>
        <v>378.94172317954417</v>
      </c>
      <c r="I549" s="24">
        <f>F549*(236.707/Base!$D$154)</f>
        <v>455.25637576431347</v>
      </c>
      <c r="J549" s="8"/>
    </row>
    <row r="550" spans="1:10" x14ac:dyDescent="0.25">
      <c r="A550" s="59" t="s">
        <v>132</v>
      </c>
      <c r="B550" s="60">
        <v>15</v>
      </c>
      <c r="C550" s="60">
        <v>2003</v>
      </c>
      <c r="D550" s="61">
        <v>229</v>
      </c>
      <c r="E550" s="61">
        <v>288</v>
      </c>
      <c r="F550" s="61">
        <v>346</v>
      </c>
      <c r="G550" s="24">
        <f>D550*(236.707/Base!$D$155)</f>
        <v>294.59729891304346</v>
      </c>
      <c r="H550" s="24">
        <f>E550*(236.707/Base!$D$155)</f>
        <v>370.49791304347826</v>
      </c>
      <c r="I550" s="24">
        <f>F550*(236.707/Base!$D$155)</f>
        <v>445.11207608695651</v>
      </c>
      <c r="J550" s="8"/>
    </row>
    <row r="551" spans="1:10" x14ac:dyDescent="0.25">
      <c r="A551" s="59" t="s">
        <v>132</v>
      </c>
      <c r="B551" s="60">
        <v>15</v>
      </c>
      <c r="C551" s="60">
        <v>2004</v>
      </c>
      <c r="D551" s="61">
        <v>229</v>
      </c>
      <c r="E551" s="61">
        <v>288</v>
      </c>
      <c r="F551" s="61">
        <v>346</v>
      </c>
      <c r="G551" s="24">
        <f>D551*(236.707/Base!$D$156)</f>
        <v>286.95554790894653</v>
      </c>
      <c r="H551" s="24">
        <f>E551*(236.707/Base!$D$156)</f>
        <v>360.88732662784543</v>
      </c>
      <c r="I551" s="24">
        <f>F551*(236.707/Base!$D$156)</f>
        <v>433.56602435150876</v>
      </c>
      <c r="J551" s="8"/>
    </row>
    <row r="552" spans="1:10" x14ac:dyDescent="0.25">
      <c r="A552" s="59" t="s">
        <v>132</v>
      </c>
      <c r="B552" s="60">
        <v>15</v>
      </c>
      <c r="C552" s="60">
        <v>2005</v>
      </c>
      <c r="D552" s="61">
        <v>229</v>
      </c>
      <c r="E552" s="61">
        <v>288</v>
      </c>
      <c r="F552" s="61">
        <v>346</v>
      </c>
      <c r="G552" s="24">
        <f>D552*(236.707/Base!$D$157)</f>
        <v>277.55198668714792</v>
      </c>
      <c r="H552" s="24">
        <f>E552*(236.707/Base!$D$157)</f>
        <v>349.06101382488475</v>
      </c>
      <c r="I552" s="24">
        <f>F552*(236.707/Base!$D$157)</f>
        <v>419.35802355350734</v>
      </c>
      <c r="J552" s="8"/>
    </row>
    <row r="553" spans="1:10" x14ac:dyDescent="0.25">
      <c r="A553" s="59" t="s">
        <v>132</v>
      </c>
      <c r="B553" s="60">
        <v>15</v>
      </c>
      <c r="C553" s="60">
        <v>2006</v>
      </c>
      <c r="D553" s="61">
        <v>229.5</v>
      </c>
      <c r="E553" s="61">
        <v>288</v>
      </c>
      <c r="F553" s="61">
        <v>346.5</v>
      </c>
      <c r="G553" s="24">
        <f>D553*(236.707/Base!$D$158)</f>
        <v>269.46555803571431</v>
      </c>
      <c r="H553" s="24">
        <f>E553*(236.707/Base!$D$158)</f>
        <v>338.15285714285716</v>
      </c>
      <c r="I553" s="24">
        <f>F553*(236.707/Base!$D$158)</f>
        <v>406.84015625000001</v>
      </c>
      <c r="J553" s="8"/>
    </row>
    <row r="554" spans="1:10" x14ac:dyDescent="0.25">
      <c r="A554" s="59" t="s">
        <v>132</v>
      </c>
      <c r="B554" s="60">
        <v>15</v>
      </c>
      <c r="C554" s="60">
        <v>2007</v>
      </c>
      <c r="D554" s="61">
        <v>229.5</v>
      </c>
      <c r="E554" s="61">
        <v>288</v>
      </c>
      <c r="F554" s="61">
        <v>346.5</v>
      </c>
      <c r="G554" s="24">
        <f>D554*(236.707/Base!$D$159)</f>
        <v>262.00314697456372</v>
      </c>
      <c r="H554" s="24">
        <f>E554*(236.707/Base!$D$159)</f>
        <v>328.7882628700408</v>
      </c>
      <c r="I554" s="24">
        <f>F554*(236.707/Base!$D$159)</f>
        <v>395.57337876551782</v>
      </c>
      <c r="J554" s="8"/>
    </row>
    <row r="555" spans="1:10" x14ac:dyDescent="0.25">
      <c r="A555" s="59" t="s">
        <v>132</v>
      </c>
      <c r="B555" s="60">
        <v>15</v>
      </c>
      <c r="C555" s="60">
        <v>2008</v>
      </c>
      <c r="D555" s="61">
        <v>229.5</v>
      </c>
      <c r="E555" s="61">
        <v>288</v>
      </c>
      <c r="F555" s="61">
        <v>346.5</v>
      </c>
      <c r="G555" s="24">
        <f>D555*(236.707/Base!$D$160)</f>
        <v>252.31537182482364</v>
      </c>
      <c r="H555" s="24">
        <f>E555*(236.707/Base!$D$160)</f>
        <v>316.63105483899437</v>
      </c>
      <c r="I555" s="24">
        <f>F555*(236.707/Base!$D$160)</f>
        <v>380.94673785316508</v>
      </c>
      <c r="J555" s="8"/>
    </row>
    <row r="556" spans="1:10" x14ac:dyDescent="0.25">
      <c r="A556" s="59" t="s">
        <v>132</v>
      </c>
      <c r="B556" s="60">
        <v>15</v>
      </c>
      <c r="C556" s="60">
        <v>2009</v>
      </c>
      <c r="D556" s="61">
        <v>229.5</v>
      </c>
      <c r="E556" s="61">
        <v>288</v>
      </c>
      <c r="F556" s="61">
        <v>346.5</v>
      </c>
      <c r="G556" s="24">
        <f>D556*(236.707/Base!$D$161)</f>
        <v>253.21625873392469</v>
      </c>
      <c r="H556" s="24">
        <f>E556*(236.707/Base!$D$161)</f>
        <v>317.76157958767021</v>
      </c>
      <c r="I556" s="24">
        <f>F556*(236.707/Base!$D$161)</f>
        <v>382.30690044141568</v>
      </c>
      <c r="J556" s="8"/>
    </row>
    <row r="557" spans="1:10" x14ac:dyDescent="0.25">
      <c r="A557" s="59" t="s">
        <v>132</v>
      </c>
      <c r="B557" s="60">
        <v>15</v>
      </c>
      <c r="C557" s="60">
        <v>2010</v>
      </c>
      <c r="D557" s="61">
        <v>229.5</v>
      </c>
      <c r="E557" s="61">
        <v>288</v>
      </c>
      <c r="F557" s="61">
        <v>346.5</v>
      </c>
      <c r="G557" s="24">
        <f>D557*(236.707/Base!$D$162)</f>
        <v>249.12984049968813</v>
      </c>
      <c r="H557" s="24">
        <f>E557*(236.707/Base!$D$162)</f>
        <v>312.63352533294199</v>
      </c>
      <c r="I557" s="24">
        <f>F557*(236.707/Base!$D$162)</f>
        <v>376.13721016619581</v>
      </c>
      <c r="J557" s="8"/>
    </row>
    <row r="558" spans="1:10" x14ac:dyDescent="0.25">
      <c r="A558" s="59" t="s">
        <v>132</v>
      </c>
      <c r="B558" s="60">
        <v>15</v>
      </c>
      <c r="C558" s="60">
        <v>2011</v>
      </c>
      <c r="D558" s="61">
        <v>230</v>
      </c>
      <c r="E558" s="61">
        <v>288</v>
      </c>
      <c r="F558" s="61">
        <v>347</v>
      </c>
      <c r="G558" s="24">
        <f>D558*(236.707/Base!$D$163)</f>
        <v>242.03277332965828</v>
      </c>
      <c r="H558" s="24">
        <f>E558*(236.707/Base!$D$163)</f>
        <v>303.06712486496343</v>
      </c>
      <c r="I558" s="24">
        <f>F558*(236.707/Base!$D$163)</f>
        <v>365.15379280604964</v>
      </c>
      <c r="J558" s="8"/>
    </row>
    <row r="559" spans="1:10" x14ac:dyDescent="0.25">
      <c r="A559" s="59" t="s">
        <v>132</v>
      </c>
      <c r="B559" s="60">
        <v>15</v>
      </c>
      <c r="C559" s="60">
        <v>2012</v>
      </c>
      <c r="D559" s="61">
        <v>229</v>
      </c>
      <c r="E559" s="61">
        <v>288</v>
      </c>
      <c r="F559" s="61">
        <v>346</v>
      </c>
      <c r="G559" s="24">
        <f>D559*(236.707/Base!$D$164)</f>
        <v>236.09459741979322</v>
      </c>
      <c r="H559" s="24">
        <f>E559*(236.707/Base!$D$164)</f>
        <v>296.92246313056967</v>
      </c>
      <c r="I559" s="24">
        <f>F559*(236.707/Base!$D$164)</f>
        <v>356.71934806658714</v>
      </c>
      <c r="J559" s="8"/>
    </row>
    <row r="560" spans="1:10" x14ac:dyDescent="0.25">
      <c r="A560" s="59" t="s">
        <v>132</v>
      </c>
      <c r="B560" s="60">
        <v>15</v>
      </c>
      <c r="C560" s="60">
        <v>2013</v>
      </c>
      <c r="D560" s="61">
        <v>229</v>
      </c>
      <c r="E560" s="61">
        <v>288</v>
      </c>
      <c r="F560" s="61">
        <v>346</v>
      </c>
      <c r="G560" s="24">
        <f>D560*(236.707/Base!$D$165)</f>
        <v>232.68630262237235</v>
      </c>
      <c r="H560" s="24">
        <f>E560*(236.707/Base!$D$165)</f>
        <v>292.63604871285258</v>
      </c>
      <c r="I560" s="24">
        <f>F560*(236.707/Base!$D$165)</f>
        <v>351.56969741196872</v>
      </c>
      <c r="J560" s="8"/>
    </row>
    <row r="561" spans="1:10" x14ac:dyDescent="0.25">
      <c r="A561" s="59" t="s">
        <v>132</v>
      </c>
      <c r="B561" s="60">
        <v>15</v>
      </c>
      <c r="C561" s="60">
        <v>2014</v>
      </c>
      <c r="D561" s="61">
        <v>229</v>
      </c>
      <c r="E561" s="61">
        <v>288</v>
      </c>
      <c r="F561" s="61">
        <v>346</v>
      </c>
      <c r="G561" s="24">
        <f>D561*(236.707/Base!$D$166)</f>
        <v>231.73234408933124</v>
      </c>
      <c r="H561" s="24">
        <f>E561*(236.707/Base!$D$166)</f>
        <v>291.43631047042533</v>
      </c>
      <c r="I561" s="24">
        <f>F561*(236.707/Base!$D$166)</f>
        <v>350.1283452179415</v>
      </c>
      <c r="J561" s="8"/>
    </row>
    <row r="562" spans="1:10" x14ac:dyDescent="0.25">
      <c r="A562" s="59" t="s">
        <v>133</v>
      </c>
      <c r="B562" s="60">
        <v>17</v>
      </c>
      <c r="C562" s="60">
        <v>1980</v>
      </c>
      <c r="D562" s="61">
        <v>290</v>
      </c>
      <c r="E562" s="61">
        <v>345</v>
      </c>
      <c r="F562" s="61">
        <v>390</v>
      </c>
      <c r="G562" s="24">
        <f>D562*(236.707/Base!$D$132)</f>
        <v>833.49701401015227</v>
      </c>
      <c r="H562" s="24">
        <f>E562*(236.707/Base!$D$132)</f>
        <v>991.57403390862942</v>
      </c>
      <c r="I562" s="24">
        <f>F562*(236.707/Base!$D$132)</f>
        <v>1120.9097774619288</v>
      </c>
      <c r="J562" s="8"/>
    </row>
    <row r="563" spans="1:10" x14ac:dyDescent="0.25">
      <c r="A563" s="59" t="s">
        <v>133</v>
      </c>
      <c r="B563" s="60">
        <v>17</v>
      </c>
      <c r="C563" s="60">
        <v>1981</v>
      </c>
      <c r="D563" s="61">
        <v>290</v>
      </c>
      <c r="E563" s="61">
        <v>345</v>
      </c>
      <c r="F563" s="61">
        <v>390</v>
      </c>
      <c r="G563" s="24">
        <f>D563*(236.707/Base!$D$133)</f>
        <v>755.28478270469179</v>
      </c>
      <c r="H563" s="24">
        <f>E563*(236.707/Base!$D$133)</f>
        <v>898.52844839006445</v>
      </c>
      <c r="I563" s="24">
        <f>F563*(236.707/Base!$D$133)</f>
        <v>1015.727811223551</v>
      </c>
      <c r="J563" s="8"/>
    </row>
    <row r="564" spans="1:10" x14ac:dyDescent="0.25">
      <c r="A564" s="59" t="s">
        <v>133</v>
      </c>
      <c r="B564" s="60">
        <v>17</v>
      </c>
      <c r="C564" s="60">
        <v>1982</v>
      </c>
      <c r="D564" s="61">
        <v>197</v>
      </c>
      <c r="E564" s="61">
        <v>353</v>
      </c>
      <c r="F564" s="61">
        <v>399</v>
      </c>
      <c r="G564" s="24">
        <f>D564*(236.707/Base!$D$134)</f>
        <v>483.28431268630851</v>
      </c>
      <c r="H564" s="24">
        <f>E564*(236.707/Base!$D$134)</f>
        <v>865.98661105719248</v>
      </c>
      <c r="I564" s="24">
        <f>F564*(236.707/Base!$D$134)</f>
        <v>978.83472467937611</v>
      </c>
      <c r="J564" s="8"/>
    </row>
    <row r="565" spans="1:10" x14ac:dyDescent="0.25">
      <c r="A565" s="59" t="s">
        <v>133</v>
      </c>
      <c r="B565" s="60">
        <v>17</v>
      </c>
      <c r="C565" s="60">
        <v>1983</v>
      </c>
      <c r="D565" s="61">
        <v>306</v>
      </c>
      <c r="E565" s="61">
        <v>364</v>
      </c>
      <c r="F565" s="61">
        <v>411</v>
      </c>
      <c r="G565" s="24">
        <f>D565*(236.707/Base!$D$135)</f>
        <v>727.36424040302256</v>
      </c>
      <c r="H565" s="24">
        <f>E565*(236.707/Base!$D$135)</f>
        <v>865.23066505457587</v>
      </c>
      <c r="I565" s="24">
        <f>F565*(236.707/Base!$D$135)</f>
        <v>976.95000916876552</v>
      </c>
      <c r="J565" s="8"/>
    </row>
    <row r="566" spans="1:10" x14ac:dyDescent="0.25">
      <c r="A566" s="59" t="s">
        <v>133</v>
      </c>
      <c r="B566" s="60">
        <v>17</v>
      </c>
      <c r="C566" s="60">
        <v>1984</v>
      </c>
      <c r="D566" s="61">
        <v>306</v>
      </c>
      <c r="E566" s="61">
        <v>364</v>
      </c>
      <c r="F566" s="61">
        <v>411</v>
      </c>
      <c r="G566" s="24">
        <f>D566*(236.707/Base!$D$136)</f>
        <v>696.93548698310553</v>
      </c>
      <c r="H566" s="24">
        <f>E566*(236.707/Base!$D$136)</f>
        <v>829.03437013676603</v>
      </c>
      <c r="I566" s="24">
        <f>F566*(236.707/Base!$D$136)</f>
        <v>936.08001683024963</v>
      </c>
      <c r="J566" s="8"/>
    </row>
    <row r="567" spans="1:10" x14ac:dyDescent="0.25">
      <c r="A567" s="59" t="s">
        <v>133</v>
      </c>
      <c r="B567" s="60">
        <v>17</v>
      </c>
      <c r="C567" s="60">
        <v>1985</v>
      </c>
      <c r="D567" s="61">
        <v>314</v>
      </c>
      <c r="E567" s="61">
        <v>373</v>
      </c>
      <c r="F567" s="61">
        <v>422</v>
      </c>
      <c r="G567" s="24">
        <f>D567*(236.707/Base!$D$137)</f>
        <v>690.70624404040393</v>
      </c>
      <c r="H567" s="24">
        <f>E567*(236.707/Base!$D$137)</f>
        <v>820.48862747474732</v>
      </c>
      <c r="I567" s="24">
        <f>F567*(236.707/Base!$D$137)</f>
        <v>928.27399676767664</v>
      </c>
      <c r="J567" s="8"/>
    </row>
    <row r="568" spans="1:10" x14ac:dyDescent="0.25">
      <c r="A568" s="59" t="s">
        <v>133</v>
      </c>
      <c r="B568" s="60">
        <v>17</v>
      </c>
      <c r="C568" s="60">
        <v>1986</v>
      </c>
      <c r="D568" s="61">
        <v>328</v>
      </c>
      <c r="E568" s="61">
        <v>394</v>
      </c>
      <c r="F568" s="61">
        <v>450</v>
      </c>
      <c r="G568" s="24">
        <f>D568*(236.707/Base!$D$138)</f>
        <v>708.29378807017554</v>
      </c>
      <c r="H568" s="24">
        <f>E568*(236.707/Base!$D$138)</f>
        <v>850.81631859649133</v>
      </c>
      <c r="I568" s="24">
        <f>F568*(236.707/Base!$D$138)</f>
        <v>971.74452631578959</v>
      </c>
      <c r="J568" s="8"/>
    </row>
    <row r="569" spans="1:10" x14ac:dyDescent="0.25">
      <c r="A569" s="59" t="s">
        <v>133</v>
      </c>
      <c r="B569" s="60">
        <v>17</v>
      </c>
      <c r="C569" s="60">
        <v>1987</v>
      </c>
      <c r="D569" s="61">
        <v>334</v>
      </c>
      <c r="E569" s="61">
        <v>403</v>
      </c>
      <c r="F569" s="61">
        <v>462</v>
      </c>
      <c r="G569" s="24">
        <f>D569*(236.707/Base!$D$139)</f>
        <v>695.77575458425315</v>
      </c>
      <c r="H569" s="24">
        <f>E569*(236.707/Base!$D$139)</f>
        <v>839.51385957321565</v>
      </c>
      <c r="I569" s="24">
        <f>F569*(236.707/Base!$D$139)</f>
        <v>962.42035514348788</v>
      </c>
      <c r="J569" s="8"/>
    </row>
    <row r="570" spans="1:10" x14ac:dyDescent="0.25">
      <c r="A570" s="59" t="s">
        <v>133</v>
      </c>
      <c r="B570" s="60">
        <v>17</v>
      </c>
      <c r="C570" s="60">
        <v>1988</v>
      </c>
      <c r="D570" s="61">
        <v>338</v>
      </c>
      <c r="E570" s="61">
        <v>409</v>
      </c>
      <c r="F570" s="61">
        <v>470</v>
      </c>
      <c r="G570" s="24">
        <f>D570*(236.707/Base!$D$140)</f>
        <v>676.24262428268548</v>
      </c>
      <c r="H570" s="24">
        <f>E570*(236.707/Base!$D$140)</f>
        <v>818.29358973851595</v>
      </c>
      <c r="I570" s="24">
        <f>F570*(236.707/Base!$D$140)</f>
        <v>940.33737696113076</v>
      </c>
      <c r="J570" s="8"/>
    </row>
    <row r="571" spans="1:10" x14ac:dyDescent="0.25">
      <c r="A571" s="59" t="s">
        <v>133</v>
      </c>
      <c r="B571" s="60">
        <v>17</v>
      </c>
      <c r="C571" s="60">
        <v>1989</v>
      </c>
      <c r="D571" s="61">
        <v>350</v>
      </c>
      <c r="E571" s="61">
        <v>427</v>
      </c>
      <c r="F571" s="61">
        <v>494</v>
      </c>
      <c r="G571" s="24">
        <f>D571*(236.707/Base!$D$141)</f>
        <v>668.14261766689128</v>
      </c>
      <c r="H571" s="24">
        <f>E571*(236.707/Base!$D$141)</f>
        <v>815.13399355360741</v>
      </c>
      <c r="I571" s="24">
        <f>F571*(236.707/Base!$D$141)</f>
        <v>943.03558036412664</v>
      </c>
      <c r="J571" s="8"/>
    </row>
    <row r="572" spans="1:10" x14ac:dyDescent="0.25">
      <c r="A572" s="59" t="s">
        <v>133</v>
      </c>
      <c r="B572" s="60">
        <v>17</v>
      </c>
      <c r="C572" s="60">
        <v>1990</v>
      </c>
      <c r="D572" s="61">
        <v>338</v>
      </c>
      <c r="E572" s="61">
        <v>409</v>
      </c>
      <c r="F572" s="61">
        <v>470</v>
      </c>
      <c r="G572" s="24">
        <f>D572*(236.707/Base!$D$142)</f>
        <v>612.20941353806779</v>
      </c>
      <c r="H572" s="24">
        <f>E572*(236.707/Base!$D$142)</f>
        <v>740.80961579014706</v>
      </c>
      <c r="I572" s="24">
        <f>F572*(236.707/Base!$D$142)</f>
        <v>851.29711349967999</v>
      </c>
      <c r="J572" s="8"/>
    </row>
    <row r="573" spans="1:10" x14ac:dyDescent="0.25">
      <c r="A573" s="59" t="s">
        <v>133</v>
      </c>
      <c r="B573" s="60">
        <v>17</v>
      </c>
      <c r="C573" s="60">
        <v>1991</v>
      </c>
      <c r="D573" s="61">
        <v>338</v>
      </c>
      <c r="E573" s="61">
        <v>409</v>
      </c>
      <c r="F573" s="61">
        <v>470</v>
      </c>
      <c r="G573" s="24">
        <f>D573*(236.707/Base!$D$143)</f>
        <v>587.40534890116635</v>
      </c>
      <c r="H573" s="24">
        <f>E573*(236.707/Base!$D$143)</f>
        <v>710.79522988336396</v>
      </c>
      <c r="I573" s="24">
        <f>F573*(236.707/Base!$D$143)</f>
        <v>816.80625438919571</v>
      </c>
      <c r="J573" s="8"/>
    </row>
    <row r="574" spans="1:10" x14ac:dyDescent="0.25">
      <c r="A574" s="59" t="s">
        <v>133</v>
      </c>
      <c r="B574" s="60">
        <v>17</v>
      </c>
      <c r="C574" s="60">
        <v>1992</v>
      </c>
      <c r="D574" s="61">
        <v>347</v>
      </c>
      <c r="E574" s="61">
        <v>422</v>
      </c>
      <c r="F574" s="61">
        <v>488</v>
      </c>
      <c r="G574" s="24">
        <f>D574*(236.707/Base!$D$144)</f>
        <v>585.42344082118166</v>
      </c>
      <c r="H574" s="24">
        <f>E574*(236.707/Base!$D$144)</f>
        <v>711.9558848027051</v>
      </c>
      <c r="I574" s="24">
        <f>F574*(236.707/Base!$D$144)</f>
        <v>823.30443550644566</v>
      </c>
      <c r="J574" s="8"/>
    </row>
    <row r="575" spans="1:10" x14ac:dyDescent="0.25">
      <c r="A575" s="59" t="s">
        <v>133</v>
      </c>
      <c r="B575" s="60">
        <v>17</v>
      </c>
      <c r="C575" s="60">
        <v>1993</v>
      </c>
      <c r="D575" s="61">
        <v>352</v>
      </c>
      <c r="E575" s="61">
        <v>429</v>
      </c>
      <c r="F575" s="61">
        <v>497</v>
      </c>
      <c r="G575" s="24">
        <f>D575*(236.707/Base!$D$145)</f>
        <v>576.59798528202282</v>
      </c>
      <c r="H575" s="24">
        <f>E575*(236.707/Base!$D$145)</f>
        <v>702.7287945624654</v>
      </c>
      <c r="I575" s="24">
        <f>F575*(236.707/Base!$D$145)</f>
        <v>814.11704171921974</v>
      </c>
      <c r="J575" s="8"/>
    </row>
    <row r="576" spans="1:10" x14ac:dyDescent="0.25">
      <c r="A576" s="59" t="s">
        <v>133</v>
      </c>
      <c r="B576" s="60">
        <v>17</v>
      </c>
      <c r="C576" s="60">
        <v>1994</v>
      </c>
      <c r="D576" s="61">
        <v>352</v>
      </c>
      <c r="E576" s="61">
        <v>429</v>
      </c>
      <c r="F576" s="61">
        <v>497</v>
      </c>
      <c r="G576" s="24">
        <f>D576*(236.707/Base!$D$146)</f>
        <v>562.2024890232949</v>
      </c>
      <c r="H576" s="24">
        <f>E576*(236.707/Base!$D$146)</f>
        <v>685.18428349714065</v>
      </c>
      <c r="I576" s="24">
        <f>F576*(236.707/Base!$D$146)</f>
        <v>793.79158251300441</v>
      </c>
      <c r="J576" s="8"/>
    </row>
    <row r="577" spans="1:10" x14ac:dyDescent="0.25">
      <c r="A577" s="59" t="s">
        <v>133</v>
      </c>
      <c r="B577" s="60">
        <v>17</v>
      </c>
      <c r="C577" s="60">
        <v>1995</v>
      </c>
      <c r="D577" s="61">
        <v>326</v>
      </c>
      <c r="E577" s="61">
        <v>403</v>
      </c>
      <c r="F577" s="61">
        <v>471</v>
      </c>
      <c r="G577" s="24">
        <f>D577*(236.707/Base!$D$147)</f>
        <v>506.32682557638861</v>
      </c>
      <c r="H577" s="24">
        <f>E577*(236.707/Base!$D$147)</f>
        <v>625.91935799780561</v>
      </c>
      <c r="I577" s="24">
        <f>F577*(236.707/Base!$D$147)</f>
        <v>731.5335424738621</v>
      </c>
      <c r="J577" s="8"/>
    </row>
    <row r="578" spans="1:10" x14ac:dyDescent="0.25">
      <c r="A578" s="59" t="s">
        <v>133</v>
      </c>
      <c r="B578" s="60">
        <v>17</v>
      </c>
      <c r="C578" s="60">
        <v>1996</v>
      </c>
      <c r="D578" s="61">
        <v>352</v>
      </c>
      <c r="E578" s="61">
        <v>429</v>
      </c>
      <c r="F578" s="61">
        <v>497</v>
      </c>
      <c r="G578" s="24">
        <f>D578*(236.707/Base!$D$148)</f>
        <v>531.04438495857232</v>
      </c>
      <c r="H578" s="24">
        <f>E578*(236.707/Base!$D$148)</f>
        <v>647.21034416826001</v>
      </c>
      <c r="I578" s="24">
        <f>F578*(236.707/Base!$D$148)</f>
        <v>749.79846398980237</v>
      </c>
      <c r="J578" s="8"/>
    </row>
    <row r="579" spans="1:10" x14ac:dyDescent="0.25">
      <c r="A579" s="59" t="s">
        <v>133</v>
      </c>
      <c r="B579" s="60">
        <v>17</v>
      </c>
      <c r="C579" s="60">
        <v>1997</v>
      </c>
      <c r="D579" s="61">
        <v>352</v>
      </c>
      <c r="E579" s="61">
        <v>429</v>
      </c>
      <c r="F579" s="61">
        <v>497</v>
      </c>
      <c r="G579" s="24">
        <f>D579*(236.707/Base!$D$149)</f>
        <v>519.13310903426793</v>
      </c>
      <c r="H579" s="24">
        <f>E579*(236.707/Base!$D$149)</f>
        <v>632.693476635514</v>
      </c>
      <c r="I579" s="24">
        <f>F579*(236.707/Base!$D$149)</f>
        <v>732.9805545171339</v>
      </c>
      <c r="J579" s="8"/>
    </row>
    <row r="580" spans="1:10" x14ac:dyDescent="0.25">
      <c r="A580" s="59" t="s">
        <v>133</v>
      </c>
      <c r="B580" s="60">
        <v>17</v>
      </c>
      <c r="C580" s="60">
        <v>1998</v>
      </c>
      <c r="D580" s="61">
        <v>352</v>
      </c>
      <c r="E580" s="61">
        <v>429</v>
      </c>
      <c r="F580" s="61">
        <v>497</v>
      </c>
      <c r="G580" s="24">
        <f>D580*(236.707/Base!$D$150)</f>
        <v>511.17094478527605</v>
      </c>
      <c r="H580" s="24">
        <f>E580*(236.707/Base!$D$150)</f>
        <v>622.98958895705516</v>
      </c>
      <c r="I580" s="24">
        <f>F580*(236.707/Base!$D$150)</f>
        <v>721.73852147239256</v>
      </c>
      <c r="J580" s="8"/>
    </row>
    <row r="581" spans="1:10" x14ac:dyDescent="0.25">
      <c r="A581" s="59" t="s">
        <v>133</v>
      </c>
      <c r="B581" s="60">
        <v>17</v>
      </c>
      <c r="C581" s="60">
        <v>1999</v>
      </c>
      <c r="D581" s="61">
        <v>352</v>
      </c>
      <c r="E581" s="61">
        <v>429</v>
      </c>
      <c r="F581" s="61">
        <v>497</v>
      </c>
      <c r="G581" s="24">
        <f>D581*(236.707/Base!$D$151)</f>
        <v>500.12523409363746</v>
      </c>
      <c r="H581" s="24">
        <f>E581*(236.707/Base!$D$151)</f>
        <v>609.52762905162069</v>
      </c>
      <c r="I581" s="24">
        <f>F581*(236.707/Base!$D$151)</f>
        <v>706.14273109243697</v>
      </c>
      <c r="J581" s="8"/>
    </row>
    <row r="582" spans="1:10" x14ac:dyDescent="0.25">
      <c r="A582" s="59" t="s">
        <v>133</v>
      </c>
      <c r="B582" s="60">
        <v>17</v>
      </c>
      <c r="C582" s="60">
        <v>2000</v>
      </c>
      <c r="D582" s="61">
        <v>352</v>
      </c>
      <c r="E582" s="61">
        <v>429</v>
      </c>
      <c r="F582" s="61">
        <v>497</v>
      </c>
      <c r="G582" s="24">
        <f>D582*(236.707/Base!$D$152)</f>
        <v>483.86099883855985</v>
      </c>
      <c r="H582" s="24">
        <f>E582*(236.707/Base!$D$152)</f>
        <v>589.70559233449478</v>
      </c>
      <c r="I582" s="24">
        <f>F582*(236.707/Base!$D$152)</f>
        <v>683.17873983739844</v>
      </c>
      <c r="J582" s="8"/>
    </row>
    <row r="583" spans="1:10" x14ac:dyDescent="0.25">
      <c r="A583" s="59" t="s">
        <v>133</v>
      </c>
      <c r="B583" s="60">
        <v>17</v>
      </c>
      <c r="C583" s="60">
        <v>2001</v>
      </c>
      <c r="D583" s="61">
        <v>352</v>
      </c>
      <c r="E583" s="61">
        <v>429</v>
      </c>
      <c r="F583" s="61">
        <v>497</v>
      </c>
      <c r="G583" s="24">
        <f>D583*(236.707/Base!$D$153)</f>
        <v>470.47354037267081</v>
      </c>
      <c r="H583" s="24">
        <f>E583*(236.707/Base!$D$153)</f>
        <v>573.38962732919254</v>
      </c>
      <c r="I583" s="24">
        <f>F583*(236.707/Base!$D$153)</f>
        <v>664.27656126482213</v>
      </c>
      <c r="J583" s="8"/>
    </row>
    <row r="584" spans="1:10" x14ac:dyDescent="0.25">
      <c r="A584" s="59" t="s">
        <v>133</v>
      </c>
      <c r="B584" s="60">
        <v>17</v>
      </c>
      <c r="C584" s="60">
        <v>2002</v>
      </c>
      <c r="D584" s="61">
        <v>352</v>
      </c>
      <c r="E584" s="61">
        <v>429</v>
      </c>
      <c r="F584" s="61">
        <v>497</v>
      </c>
      <c r="G584" s="24">
        <f>D584*(236.707/Base!$D$154)</f>
        <v>463.15099499722066</v>
      </c>
      <c r="H584" s="24">
        <f>E584*(236.707/Base!$D$154)</f>
        <v>564.46527515286266</v>
      </c>
      <c r="I584" s="24">
        <f>F584*(236.707/Base!$D$154)</f>
        <v>653.93762645914387</v>
      </c>
      <c r="J584" s="8"/>
    </row>
    <row r="585" spans="1:10" x14ac:dyDescent="0.25">
      <c r="A585" s="59" t="s">
        <v>133</v>
      </c>
      <c r="B585" s="60">
        <v>17</v>
      </c>
      <c r="C585" s="60">
        <v>2003</v>
      </c>
      <c r="D585" s="61">
        <v>352</v>
      </c>
      <c r="E585" s="61">
        <v>429</v>
      </c>
      <c r="F585" s="61">
        <v>497</v>
      </c>
      <c r="G585" s="24">
        <f>D585*(236.707/Base!$D$155)</f>
        <v>452.83078260869564</v>
      </c>
      <c r="H585" s="24">
        <f>E585*(236.707/Base!$D$155)</f>
        <v>551.88751630434786</v>
      </c>
      <c r="I585" s="24">
        <f>F585*(236.707/Base!$D$155)</f>
        <v>639.36619021739136</v>
      </c>
      <c r="J585" s="8"/>
    </row>
    <row r="586" spans="1:10" x14ac:dyDescent="0.25">
      <c r="A586" s="59" t="s">
        <v>133</v>
      </c>
      <c r="B586" s="60">
        <v>17</v>
      </c>
      <c r="C586" s="60">
        <v>2004</v>
      </c>
      <c r="D586" s="61">
        <v>352</v>
      </c>
      <c r="E586" s="61">
        <v>429</v>
      </c>
      <c r="F586" s="61">
        <v>497</v>
      </c>
      <c r="G586" s="24">
        <f>D586*(236.707/Base!$D$156)</f>
        <v>441.0845103229222</v>
      </c>
      <c r="H586" s="24">
        <f>E586*(236.707/Base!$D$156)</f>
        <v>537.57174695606136</v>
      </c>
      <c r="I586" s="24">
        <f>F586*(236.707/Base!$D$156)</f>
        <v>622.7812546320805</v>
      </c>
      <c r="J586" s="8"/>
    </row>
    <row r="587" spans="1:10" x14ac:dyDescent="0.25">
      <c r="A587" s="59" t="s">
        <v>133</v>
      </c>
      <c r="B587" s="60">
        <v>17</v>
      </c>
      <c r="C587" s="60">
        <v>2005</v>
      </c>
      <c r="D587" s="61">
        <v>352</v>
      </c>
      <c r="E587" s="61">
        <v>429</v>
      </c>
      <c r="F587" s="61">
        <v>497</v>
      </c>
      <c r="G587" s="24">
        <f>D587*(236.707/Base!$D$157)</f>
        <v>426.63012800819246</v>
      </c>
      <c r="H587" s="24">
        <f>E587*(236.707/Base!$D$157)</f>
        <v>519.9554685099846</v>
      </c>
      <c r="I587" s="24">
        <f>F587*(236.707/Base!$D$157)</f>
        <v>602.37265232974903</v>
      </c>
      <c r="J587" s="8"/>
    </row>
    <row r="588" spans="1:10" x14ac:dyDescent="0.25">
      <c r="A588" s="59" t="s">
        <v>133</v>
      </c>
      <c r="B588" s="60">
        <v>17</v>
      </c>
      <c r="C588" s="60">
        <v>2006</v>
      </c>
      <c r="D588" s="61">
        <v>352</v>
      </c>
      <c r="E588" s="61">
        <v>429</v>
      </c>
      <c r="F588" s="61">
        <v>497</v>
      </c>
      <c r="G588" s="24">
        <f>D588*(236.707/Base!$D$158)</f>
        <v>413.29793650793653</v>
      </c>
      <c r="H588" s="24">
        <f>E588*(236.707/Base!$D$158)</f>
        <v>503.70686011904763</v>
      </c>
      <c r="I588" s="24">
        <f>F588*(236.707/Base!$D$158)</f>
        <v>583.54850694444451</v>
      </c>
      <c r="J588" s="8"/>
    </row>
    <row r="589" spans="1:10" x14ac:dyDescent="0.25">
      <c r="A589" s="59" t="s">
        <v>133</v>
      </c>
      <c r="B589" s="60">
        <v>17</v>
      </c>
      <c r="C589" s="60">
        <v>2007</v>
      </c>
      <c r="D589" s="61">
        <v>352</v>
      </c>
      <c r="E589" s="61">
        <v>429</v>
      </c>
      <c r="F589" s="61">
        <v>497</v>
      </c>
      <c r="G589" s="24">
        <f>D589*(236.707/Base!$D$159)</f>
        <v>401.8523212856054</v>
      </c>
      <c r="H589" s="24">
        <f>E589*(236.707/Base!$D$159)</f>
        <v>489.75751656683155</v>
      </c>
      <c r="I589" s="24">
        <f>F589*(236.707/Base!$D$159)</f>
        <v>567.38807863336899</v>
      </c>
      <c r="J589" s="8"/>
    </row>
    <row r="590" spans="1:10" x14ac:dyDescent="0.25">
      <c r="A590" s="59" t="s">
        <v>133</v>
      </c>
      <c r="B590" s="60">
        <v>17</v>
      </c>
      <c r="C590" s="60">
        <v>2008</v>
      </c>
      <c r="D590" s="61">
        <v>352</v>
      </c>
      <c r="E590" s="61">
        <v>429</v>
      </c>
      <c r="F590" s="61">
        <v>497</v>
      </c>
      <c r="G590" s="24">
        <f>D590*(236.707/Base!$D$160)</f>
        <v>386.99351146988198</v>
      </c>
      <c r="H590" s="24">
        <f>E590*(236.707/Base!$D$160)</f>
        <v>471.64834210391871</v>
      </c>
      <c r="I590" s="24">
        <f>F590*(236.707/Base!$D$160)</f>
        <v>546.40845227423677</v>
      </c>
      <c r="J590" s="8"/>
    </row>
    <row r="591" spans="1:10" x14ac:dyDescent="0.25">
      <c r="A591" s="59" t="s">
        <v>133</v>
      </c>
      <c r="B591" s="60">
        <v>17</v>
      </c>
      <c r="C591" s="60">
        <v>2009</v>
      </c>
      <c r="D591" s="61">
        <v>352</v>
      </c>
      <c r="E591" s="61">
        <v>429</v>
      </c>
      <c r="F591" s="61">
        <v>497</v>
      </c>
      <c r="G591" s="24">
        <f>D591*(236.707/Base!$D$161)</f>
        <v>388.37526394048575</v>
      </c>
      <c r="H591" s="24">
        <f>E591*(236.707/Base!$D$161)</f>
        <v>473.33235292746707</v>
      </c>
      <c r="I591" s="24">
        <f>F591*(236.707/Base!$D$161)</f>
        <v>548.35939255233359</v>
      </c>
      <c r="J591" s="8"/>
    </row>
    <row r="592" spans="1:10" x14ac:dyDescent="0.25">
      <c r="A592" s="59" t="s">
        <v>133</v>
      </c>
      <c r="B592" s="60">
        <v>17</v>
      </c>
      <c r="C592" s="60">
        <v>2010</v>
      </c>
      <c r="D592" s="61">
        <v>352</v>
      </c>
      <c r="E592" s="61">
        <v>429</v>
      </c>
      <c r="F592" s="61">
        <v>497</v>
      </c>
      <c r="G592" s="24">
        <f>D592*(236.707/Base!$D$162)</f>
        <v>382.10764207359574</v>
      </c>
      <c r="H592" s="24">
        <f>E592*(236.707/Base!$D$162)</f>
        <v>465.69368877719478</v>
      </c>
      <c r="I592" s="24">
        <f>F592*(236.707/Base!$D$162)</f>
        <v>539.50993781413945</v>
      </c>
      <c r="J592" s="8"/>
    </row>
    <row r="593" spans="1:10" x14ac:dyDescent="0.25">
      <c r="A593" s="59" t="s">
        <v>133</v>
      </c>
      <c r="B593" s="60">
        <v>17</v>
      </c>
      <c r="C593" s="60">
        <v>2011</v>
      </c>
      <c r="D593" s="61">
        <v>352</v>
      </c>
      <c r="E593" s="61">
        <v>429</v>
      </c>
      <c r="F593" s="61">
        <v>497</v>
      </c>
      <c r="G593" s="24">
        <f>D593*(236.707/Base!$D$163)</f>
        <v>370.41537483495529</v>
      </c>
      <c r="H593" s="24">
        <f>E593*(236.707/Base!$D$163)</f>
        <v>451.44373808010175</v>
      </c>
      <c r="I593" s="24">
        <f>F593*(236.707/Base!$D$163)</f>
        <v>523.00125367321812</v>
      </c>
      <c r="J593" s="8"/>
    </row>
    <row r="594" spans="1:10" x14ac:dyDescent="0.25">
      <c r="A594" s="59" t="s">
        <v>133</v>
      </c>
      <c r="B594" s="60">
        <v>17</v>
      </c>
      <c r="C594" s="60">
        <v>2012</v>
      </c>
      <c r="D594" s="61">
        <v>352</v>
      </c>
      <c r="E594" s="61">
        <v>429</v>
      </c>
      <c r="F594" s="61">
        <v>497</v>
      </c>
      <c r="G594" s="24">
        <f>D594*(236.707/Base!$D$164)</f>
        <v>362.90523271514064</v>
      </c>
      <c r="H594" s="24">
        <f>E594*(236.707/Base!$D$164)</f>
        <v>442.2907523715777</v>
      </c>
      <c r="I594" s="24">
        <f>F594*(236.707/Base!$D$164)</f>
        <v>512.39744505518445</v>
      </c>
      <c r="J594" s="8"/>
    </row>
    <row r="595" spans="1:10" x14ac:dyDescent="0.25">
      <c r="A595" s="59" t="s">
        <v>133</v>
      </c>
      <c r="B595" s="60">
        <v>17</v>
      </c>
      <c r="C595" s="60">
        <v>2013</v>
      </c>
      <c r="D595" s="61">
        <v>352</v>
      </c>
      <c r="E595" s="61">
        <v>429</v>
      </c>
      <c r="F595" s="61">
        <v>497</v>
      </c>
      <c r="G595" s="24">
        <f>D595*(236.707/Base!$D$165)</f>
        <v>357.66628176015314</v>
      </c>
      <c r="H595" s="24">
        <f>E595*(236.707/Base!$D$165)</f>
        <v>435.90578089518664</v>
      </c>
      <c r="I595" s="24">
        <f>F595*(236.707/Base!$D$165)</f>
        <v>505.00040350794347</v>
      </c>
      <c r="J595" s="8"/>
    </row>
    <row r="596" spans="1:10" x14ac:dyDescent="0.25">
      <c r="A596" s="59" t="s">
        <v>133</v>
      </c>
      <c r="B596" s="60">
        <v>17</v>
      </c>
      <c r="C596" s="60">
        <v>2014</v>
      </c>
      <c r="D596" s="61">
        <v>352</v>
      </c>
      <c r="E596" s="61">
        <v>429</v>
      </c>
      <c r="F596" s="61">
        <v>497</v>
      </c>
      <c r="G596" s="24">
        <f>D596*(236.707/Base!$D$166)</f>
        <v>356.19993501940871</v>
      </c>
      <c r="H596" s="24">
        <f>E596*(236.707/Base!$D$166)</f>
        <v>434.11867080490435</v>
      </c>
      <c r="I596" s="24">
        <f>F596*(236.707/Base!$D$166)</f>
        <v>502.93002188819924</v>
      </c>
      <c r="J596" s="8"/>
    </row>
    <row r="597" spans="1:10" x14ac:dyDescent="0.25">
      <c r="A597" s="59" t="s">
        <v>134</v>
      </c>
      <c r="B597" s="60">
        <v>18</v>
      </c>
      <c r="C597" s="60">
        <v>1980</v>
      </c>
      <c r="D597" s="61">
        <v>162</v>
      </c>
      <c r="E597" s="61">
        <v>188</v>
      </c>
      <c r="F597" s="61">
        <v>235</v>
      </c>
      <c r="G597" s="24">
        <f>D597*(236.707/Base!$D$132)</f>
        <v>465.60867679187817</v>
      </c>
      <c r="H597" s="24">
        <f>E597*(236.707/Base!$D$132)</f>
        <v>540.33599528934008</v>
      </c>
      <c r="I597" s="24">
        <f>F597*(236.707/Base!$D$132)</f>
        <v>675.41999411167512</v>
      </c>
      <c r="J597" s="8"/>
    </row>
    <row r="598" spans="1:10" x14ac:dyDescent="0.25">
      <c r="A598" s="59" t="s">
        <v>134</v>
      </c>
      <c r="B598" s="60">
        <v>18</v>
      </c>
      <c r="C598" s="60">
        <v>1981</v>
      </c>
      <c r="D598" s="61">
        <v>162</v>
      </c>
      <c r="E598" s="61">
        <v>188</v>
      </c>
      <c r="F598" s="61">
        <v>235</v>
      </c>
      <c r="G598" s="24">
        <f>D598*(236.707/Base!$D$133)</f>
        <v>421.917706200552</v>
      </c>
      <c r="H598" s="24">
        <f>E598*(236.707/Base!$D$133)</f>
        <v>489.63289361545537</v>
      </c>
      <c r="I598" s="24">
        <f>F598*(236.707/Base!$D$133)</f>
        <v>612.04111701931924</v>
      </c>
      <c r="J598" s="8"/>
    </row>
    <row r="599" spans="1:10" x14ac:dyDescent="0.25">
      <c r="A599" s="59" t="s">
        <v>134</v>
      </c>
      <c r="B599" s="60">
        <v>18</v>
      </c>
      <c r="C599" s="60">
        <v>1982</v>
      </c>
      <c r="D599" s="61">
        <v>162</v>
      </c>
      <c r="E599" s="61">
        <v>188</v>
      </c>
      <c r="F599" s="61">
        <v>235</v>
      </c>
      <c r="G599" s="24">
        <f>D599*(236.707/Base!$D$134)</f>
        <v>397.42161753899484</v>
      </c>
      <c r="H599" s="24">
        <f>E599*(236.707/Base!$D$134)</f>
        <v>461.20533393414212</v>
      </c>
      <c r="I599" s="24">
        <f>F599*(236.707/Base!$D$134)</f>
        <v>576.5066674176777</v>
      </c>
      <c r="J599" s="8"/>
    </row>
    <row r="600" spans="1:10" x14ac:dyDescent="0.25">
      <c r="A600" s="59" t="s">
        <v>134</v>
      </c>
      <c r="B600" s="60">
        <v>18</v>
      </c>
      <c r="C600" s="60">
        <v>1983</v>
      </c>
      <c r="D600" s="61">
        <v>162</v>
      </c>
      <c r="E600" s="61">
        <v>188</v>
      </c>
      <c r="F600" s="61">
        <v>235</v>
      </c>
      <c r="G600" s="24">
        <f>D600*(236.707/Base!$D$135)</f>
        <v>385.07518609571781</v>
      </c>
      <c r="H600" s="24">
        <f>E600*(236.707/Base!$D$135)</f>
        <v>446.87737645675895</v>
      </c>
      <c r="I600" s="24">
        <f>F600*(236.707/Base!$D$135)</f>
        <v>558.59672057094872</v>
      </c>
      <c r="J600" s="8"/>
    </row>
    <row r="601" spans="1:10" x14ac:dyDescent="0.25">
      <c r="A601" s="59" t="s">
        <v>134</v>
      </c>
      <c r="B601" s="60">
        <v>18</v>
      </c>
      <c r="C601" s="60">
        <v>1984</v>
      </c>
      <c r="D601" s="61">
        <v>162</v>
      </c>
      <c r="E601" s="61">
        <v>188</v>
      </c>
      <c r="F601" s="61">
        <v>235</v>
      </c>
      <c r="G601" s="24">
        <f>D601*(236.707/Base!$D$136)</f>
        <v>368.96584604987942</v>
      </c>
      <c r="H601" s="24">
        <f>E601*(236.707/Base!$D$136)</f>
        <v>428.18258677393413</v>
      </c>
      <c r="I601" s="24">
        <f>F601*(236.707/Base!$D$136)</f>
        <v>535.22823346741768</v>
      </c>
      <c r="J601" s="8"/>
    </row>
    <row r="602" spans="1:10" x14ac:dyDescent="0.25">
      <c r="A602" s="59" t="s">
        <v>134</v>
      </c>
      <c r="B602" s="60">
        <v>18</v>
      </c>
      <c r="C602" s="60">
        <v>1985</v>
      </c>
      <c r="D602" s="61">
        <v>170</v>
      </c>
      <c r="E602" s="61">
        <v>197</v>
      </c>
      <c r="F602" s="61">
        <v>246</v>
      </c>
      <c r="G602" s="24">
        <f>D602*(236.707/Base!$D$137)</f>
        <v>373.94924040404032</v>
      </c>
      <c r="H602" s="24">
        <f>E602*(236.707/Base!$D$137)</f>
        <v>433.34117858585853</v>
      </c>
      <c r="I602" s="24">
        <f>F602*(236.707/Base!$D$137)</f>
        <v>541.12654787878773</v>
      </c>
      <c r="J602" s="8"/>
    </row>
    <row r="603" spans="1:10" x14ac:dyDescent="0.25">
      <c r="A603" s="59" t="s">
        <v>134</v>
      </c>
      <c r="B603" s="60">
        <v>18</v>
      </c>
      <c r="C603" s="60">
        <v>1986</v>
      </c>
      <c r="D603" s="61">
        <v>170</v>
      </c>
      <c r="E603" s="61">
        <v>197</v>
      </c>
      <c r="F603" s="61">
        <v>246</v>
      </c>
      <c r="G603" s="24">
        <f>D603*(236.707/Base!$D$138)</f>
        <v>367.10348771929824</v>
      </c>
      <c r="H603" s="24">
        <f>E603*(236.707/Base!$D$138)</f>
        <v>425.40815929824566</v>
      </c>
      <c r="I603" s="24">
        <f>F603*(236.707/Base!$D$138)</f>
        <v>531.22034105263162</v>
      </c>
      <c r="J603" s="8"/>
    </row>
    <row r="604" spans="1:10" x14ac:dyDescent="0.25">
      <c r="A604" s="59" t="s">
        <v>134</v>
      </c>
      <c r="B604" s="60">
        <v>18</v>
      </c>
      <c r="C604" s="60">
        <v>1987</v>
      </c>
      <c r="D604" s="61">
        <v>170</v>
      </c>
      <c r="E604" s="61">
        <v>197</v>
      </c>
      <c r="F604" s="61">
        <v>246</v>
      </c>
      <c r="G604" s="24">
        <f>D604*(236.707/Base!$D$139)</f>
        <v>354.13736011773364</v>
      </c>
      <c r="H604" s="24">
        <f>E604*(236.707/Base!$D$139)</f>
        <v>410.38270554819718</v>
      </c>
      <c r="I604" s="24">
        <f>F604*(236.707/Base!$D$139)</f>
        <v>512.4575916997793</v>
      </c>
      <c r="J604" s="8"/>
    </row>
    <row r="605" spans="1:10" x14ac:dyDescent="0.25">
      <c r="A605" s="59" t="s">
        <v>134</v>
      </c>
      <c r="B605" s="60">
        <v>18</v>
      </c>
      <c r="C605" s="60">
        <v>1988</v>
      </c>
      <c r="D605" s="61">
        <v>179</v>
      </c>
      <c r="E605" s="61">
        <v>207</v>
      </c>
      <c r="F605" s="61">
        <v>259</v>
      </c>
      <c r="G605" s="24">
        <f>D605*(236.707/Base!$D$140)</f>
        <v>358.12849037455828</v>
      </c>
      <c r="H605" s="24">
        <f>E605*(236.707/Base!$D$140)</f>
        <v>414.14858942756183</v>
      </c>
      <c r="I605" s="24">
        <f>F605*(236.707/Base!$D$140)</f>
        <v>518.18591624028272</v>
      </c>
      <c r="J605" s="8"/>
    </row>
    <row r="606" spans="1:10" x14ac:dyDescent="0.25">
      <c r="A606" s="59" t="s">
        <v>134</v>
      </c>
      <c r="B606" s="60">
        <v>18</v>
      </c>
      <c r="C606" s="60">
        <v>1989</v>
      </c>
      <c r="D606" s="61">
        <v>188</v>
      </c>
      <c r="E606" s="61">
        <v>218</v>
      </c>
      <c r="F606" s="61">
        <v>272</v>
      </c>
      <c r="G606" s="24">
        <f>D606*(236.707/Base!$D$141)</f>
        <v>358.88803463250161</v>
      </c>
      <c r="H606" s="24">
        <f>E606*(236.707/Base!$D$141)</f>
        <v>416.1574018610923</v>
      </c>
      <c r="I606" s="24">
        <f>F606*(236.707/Base!$D$141)</f>
        <v>519.24226287255556</v>
      </c>
      <c r="J606" s="8"/>
    </row>
    <row r="607" spans="1:10" x14ac:dyDescent="0.25">
      <c r="A607" s="59" t="s">
        <v>134</v>
      </c>
      <c r="B607" s="60">
        <v>18</v>
      </c>
      <c r="C607" s="60">
        <v>1990</v>
      </c>
      <c r="D607" s="61">
        <v>196</v>
      </c>
      <c r="E607" s="61">
        <v>228</v>
      </c>
      <c r="F607" s="61">
        <v>285</v>
      </c>
      <c r="G607" s="24">
        <f>D607*(236.707/Base!$D$142)</f>
        <v>355.00900903390908</v>
      </c>
      <c r="H607" s="24">
        <f>E607*(236.707/Base!$D$142)</f>
        <v>412.96966357005755</v>
      </c>
      <c r="I607" s="24">
        <f>F607*(236.707/Base!$D$142)</f>
        <v>516.21207946257186</v>
      </c>
      <c r="J607" s="8"/>
    </row>
    <row r="608" spans="1:10" x14ac:dyDescent="0.25">
      <c r="A608" s="59" t="s">
        <v>134</v>
      </c>
      <c r="B608" s="60">
        <v>18</v>
      </c>
      <c r="C608" s="60">
        <v>1991</v>
      </c>
      <c r="D608" s="61">
        <v>196</v>
      </c>
      <c r="E608" s="61">
        <v>228</v>
      </c>
      <c r="F608" s="61">
        <v>285</v>
      </c>
      <c r="G608" s="24">
        <f>D608*(236.707/Base!$D$143)</f>
        <v>340.62558693677101</v>
      </c>
      <c r="H608" s="24">
        <f>E608*(236.707/Base!$D$143)</f>
        <v>396.23792766114178</v>
      </c>
      <c r="I608" s="24">
        <f>F608*(236.707/Base!$D$143)</f>
        <v>495.29740957642719</v>
      </c>
      <c r="J608" s="8"/>
    </row>
    <row r="609" spans="1:10" x14ac:dyDescent="0.25">
      <c r="A609" s="59" t="s">
        <v>134</v>
      </c>
      <c r="B609" s="60">
        <v>18</v>
      </c>
      <c r="C609" s="60">
        <v>1992</v>
      </c>
      <c r="D609" s="61">
        <v>196</v>
      </c>
      <c r="E609" s="61">
        <v>228</v>
      </c>
      <c r="F609" s="61">
        <v>285</v>
      </c>
      <c r="G609" s="24">
        <f>D609*(236.707/Base!$D$144)</f>
        <v>330.67145360504787</v>
      </c>
      <c r="H609" s="24">
        <f>E609*(236.707/Base!$D$144)</f>
        <v>384.6586297038312</v>
      </c>
      <c r="I609" s="24">
        <f>F609*(236.707/Base!$D$144)</f>
        <v>480.82328712978898</v>
      </c>
      <c r="J609" s="8"/>
    </row>
    <row r="610" spans="1:10" x14ac:dyDescent="0.25">
      <c r="A610" s="59" t="s">
        <v>134</v>
      </c>
      <c r="B610" s="60">
        <v>18</v>
      </c>
      <c r="C610" s="60">
        <v>1993</v>
      </c>
      <c r="D610" s="61">
        <v>196</v>
      </c>
      <c r="E610" s="61">
        <v>228</v>
      </c>
      <c r="F610" s="61">
        <v>285</v>
      </c>
      <c r="G610" s="24">
        <f>D610*(236.707/Base!$D$145)</f>
        <v>321.06024180476271</v>
      </c>
      <c r="H610" s="24">
        <f>E610*(236.707/Base!$D$145)</f>
        <v>373.47824046676482</v>
      </c>
      <c r="I610" s="24">
        <f>F610*(236.707/Base!$D$145)</f>
        <v>466.84780058345598</v>
      </c>
      <c r="J610" s="8"/>
    </row>
    <row r="611" spans="1:10" x14ac:dyDescent="0.25">
      <c r="A611" s="59" t="s">
        <v>134</v>
      </c>
      <c r="B611" s="60">
        <v>18</v>
      </c>
      <c r="C611" s="60">
        <v>1994</v>
      </c>
      <c r="D611" s="61">
        <v>196</v>
      </c>
      <c r="E611" s="61">
        <v>228</v>
      </c>
      <c r="F611" s="61">
        <v>285</v>
      </c>
      <c r="G611" s="24">
        <f>D611*(236.707/Base!$D$146)</f>
        <v>313.04456775160736</v>
      </c>
      <c r="H611" s="24">
        <f>E611*(236.707/Base!$D$146)</f>
        <v>364.15388493554326</v>
      </c>
      <c r="I611" s="24">
        <f>F611*(236.707/Base!$D$146)</f>
        <v>455.1923561694291</v>
      </c>
      <c r="J611" s="8"/>
    </row>
    <row r="612" spans="1:10" x14ac:dyDescent="0.25">
      <c r="A612" s="59" t="s">
        <v>134</v>
      </c>
      <c r="B612" s="60">
        <v>18</v>
      </c>
      <c r="C612" s="60">
        <v>1995</v>
      </c>
      <c r="D612" s="61">
        <v>225</v>
      </c>
      <c r="E612" s="61">
        <v>262</v>
      </c>
      <c r="F612" s="61">
        <v>325</v>
      </c>
      <c r="G612" s="24">
        <f>D612*(236.707/Base!$D$147)</f>
        <v>349.45869863401055</v>
      </c>
      <c r="H612" s="24">
        <f>E612*(236.707/Base!$D$147)</f>
        <v>406.92524018715892</v>
      </c>
      <c r="I612" s="24">
        <f>F612*(236.707/Base!$D$147)</f>
        <v>504.77367580468189</v>
      </c>
      <c r="J612" s="8"/>
    </row>
    <row r="613" spans="1:10" x14ac:dyDescent="0.25">
      <c r="A613" s="59" t="s">
        <v>134</v>
      </c>
      <c r="B613" s="60">
        <v>18</v>
      </c>
      <c r="C613" s="60">
        <v>1996</v>
      </c>
      <c r="D613" s="61">
        <v>225</v>
      </c>
      <c r="E613" s="61">
        <v>262</v>
      </c>
      <c r="F613" s="61">
        <v>328</v>
      </c>
      <c r="G613" s="24">
        <f>D613*(236.707/Base!$D$148)</f>
        <v>339.44598470363286</v>
      </c>
      <c r="H613" s="24">
        <f>E613*(236.707/Base!$D$148)</f>
        <v>395.26599107711917</v>
      </c>
      <c r="I613" s="24">
        <f>F613*(236.707/Base!$D$148)</f>
        <v>494.83681325685149</v>
      </c>
      <c r="J613" s="8"/>
    </row>
    <row r="614" spans="1:10" x14ac:dyDescent="0.25">
      <c r="A614" s="59" t="s">
        <v>134</v>
      </c>
      <c r="B614" s="60">
        <v>18</v>
      </c>
      <c r="C614" s="60">
        <v>1997</v>
      </c>
      <c r="D614" s="61">
        <v>225</v>
      </c>
      <c r="E614" s="61">
        <v>262</v>
      </c>
      <c r="F614" s="61">
        <v>328</v>
      </c>
      <c r="G614" s="24">
        <f>D614*(236.707/Base!$D$149)</f>
        <v>331.83224299065421</v>
      </c>
      <c r="H614" s="24">
        <f>E614*(236.707/Base!$D$149)</f>
        <v>386.40021183800621</v>
      </c>
      <c r="I614" s="24">
        <f>F614*(236.707/Base!$D$149)</f>
        <v>483.73766978193146</v>
      </c>
      <c r="J614" s="8"/>
    </row>
    <row r="615" spans="1:10" x14ac:dyDescent="0.25">
      <c r="A615" s="59" t="s">
        <v>134</v>
      </c>
      <c r="B615" s="60">
        <v>18</v>
      </c>
      <c r="C615" s="60">
        <v>1998</v>
      </c>
      <c r="D615" s="61">
        <v>225</v>
      </c>
      <c r="E615" s="61">
        <v>262</v>
      </c>
      <c r="F615" s="61">
        <v>328</v>
      </c>
      <c r="G615" s="24">
        <f>D615*(236.707/Base!$D$150)</f>
        <v>326.7427914110429</v>
      </c>
      <c r="H615" s="24">
        <f>E615*(236.707/Base!$D$150)</f>
        <v>380.47382822085888</v>
      </c>
      <c r="I615" s="24">
        <f>F615*(236.707/Base!$D$150)</f>
        <v>476.31838036809813</v>
      </c>
      <c r="J615" s="8"/>
    </row>
    <row r="616" spans="1:10" x14ac:dyDescent="0.25">
      <c r="A616" s="59" t="s">
        <v>134</v>
      </c>
      <c r="B616" s="60">
        <v>18</v>
      </c>
      <c r="C616" s="60">
        <v>1999</v>
      </c>
      <c r="D616" s="61">
        <v>225</v>
      </c>
      <c r="E616" s="61">
        <v>262</v>
      </c>
      <c r="F616" s="61">
        <v>328</v>
      </c>
      <c r="G616" s="24">
        <f>D616*(236.707/Base!$D$151)</f>
        <v>319.68232292917168</v>
      </c>
      <c r="H616" s="24">
        <f>E616*(236.707/Base!$D$151)</f>
        <v>372.2523049219688</v>
      </c>
      <c r="I616" s="24">
        <f>F616*(236.707/Base!$D$151)</f>
        <v>466.02578631452582</v>
      </c>
      <c r="J616" s="8"/>
    </row>
    <row r="617" spans="1:10" x14ac:dyDescent="0.25">
      <c r="A617" s="59" t="s">
        <v>134</v>
      </c>
      <c r="B617" s="60">
        <v>18</v>
      </c>
      <c r="C617" s="60">
        <v>2000</v>
      </c>
      <c r="D617" s="61">
        <v>225</v>
      </c>
      <c r="E617" s="61">
        <v>262</v>
      </c>
      <c r="F617" s="61">
        <v>328</v>
      </c>
      <c r="G617" s="24">
        <f>D617*(236.707/Base!$D$152)</f>
        <v>309.28614982578398</v>
      </c>
      <c r="H617" s="24">
        <f>E617*(236.707/Base!$D$152)</f>
        <v>360.14653890824627</v>
      </c>
      <c r="I617" s="24">
        <f>F617*(236.707/Base!$D$152)</f>
        <v>450.87047619047621</v>
      </c>
      <c r="J617" s="8"/>
    </row>
    <row r="618" spans="1:10" x14ac:dyDescent="0.25">
      <c r="A618" s="59" t="s">
        <v>134</v>
      </c>
      <c r="B618" s="60">
        <v>18</v>
      </c>
      <c r="C618" s="60">
        <v>2001</v>
      </c>
      <c r="D618" s="61">
        <v>225</v>
      </c>
      <c r="E618" s="61">
        <v>262</v>
      </c>
      <c r="F618" s="61">
        <v>328</v>
      </c>
      <c r="G618" s="24">
        <f>D618*(236.707/Base!$D$153)</f>
        <v>300.72882552230379</v>
      </c>
      <c r="H618" s="24">
        <f>E618*(236.707/Base!$D$153)</f>
        <v>350.18201016374928</v>
      </c>
      <c r="I618" s="24">
        <f>F618*(236.707/Base!$D$153)</f>
        <v>438.39579898362507</v>
      </c>
      <c r="J618" s="8"/>
    </row>
    <row r="619" spans="1:10" x14ac:dyDescent="0.25">
      <c r="A619" s="59" t="s">
        <v>134</v>
      </c>
      <c r="B619" s="60">
        <v>18</v>
      </c>
      <c r="C619" s="60">
        <v>2002</v>
      </c>
      <c r="D619" s="61">
        <v>225</v>
      </c>
      <c r="E619" s="61">
        <v>262</v>
      </c>
      <c r="F619" s="61">
        <v>328</v>
      </c>
      <c r="G619" s="24">
        <f>D619*(236.707/Base!$D$154)</f>
        <v>296.04822123401885</v>
      </c>
      <c r="H619" s="24">
        <f>E619*(236.707/Base!$D$154)</f>
        <v>344.73170650361311</v>
      </c>
      <c r="I619" s="24">
        <f>F619*(236.707/Base!$D$154)</f>
        <v>431.57251806559196</v>
      </c>
      <c r="J619" s="8"/>
    </row>
    <row r="620" spans="1:10" x14ac:dyDescent="0.25">
      <c r="A620" s="59" t="s">
        <v>134</v>
      </c>
      <c r="B620" s="60">
        <v>18</v>
      </c>
      <c r="C620" s="60">
        <v>2003</v>
      </c>
      <c r="D620" s="61">
        <v>225</v>
      </c>
      <c r="E620" s="61">
        <v>262</v>
      </c>
      <c r="F620" s="61">
        <v>328</v>
      </c>
      <c r="G620" s="24">
        <f>D620*(236.707/Base!$D$155)</f>
        <v>289.45149456521739</v>
      </c>
      <c r="H620" s="24">
        <f>E620*(236.707/Base!$D$155)</f>
        <v>337.05018478260871</v>
      </c>
      <c r="I620" s="24">
        <f>F620*(236.707/Base!$D$155)</f>
        <v>421.95595652173915</v>
      </c>
      <c r="J620" s="8"/>
    </row>
    <row r="621" spans="1:10" x14ac:dyDescent="0.25">
      <c r="A621" s="59" t="s">
        <v>134</v>
      </c>
      <c r="B621" s="60">
        <v>18</v>
      </c>
      <c r="C621" s="60">
        <v>2004</v>
      </c>
      <c r="D621" s="61">
        <v>253</v>
      </c>
      <c r="E621" s="61">
        <v>289</v>
      </c>
      <c r="F621" s="61">
        <v>325</v>
      </c>
      <c r="G621" s="24">
        <f>D621*(236.707/Base!$D$156)</f>
        <v>317.02949179460029</v>
      </c>
      <c r="H621" s="24">
        <f>E621*(236.707/Base!$D$156)</f>
        <v>362.14040762308099</v>
      </c>
      <c r="I621" s="24">
        <f>F621*(236.707/Base!$D$156)</f>
        <v>407.25132345156169</v>
      </c>
      <c r="J621" s="8"/>
    </row>
    <row r="622" spans="1:10" x14ac:dyDescent="0.25">
      <c r="A622" s="59" t="s">
        <v>134</v>
      </c>
      <c r="B622" s="60">
        <v>18</v>
      </c>
      <c r="C622" s="60">
        <v>2005</v>
      </c>
      <c r="D622" s="61">
        <v>225</v>
      </c>
      <c r="E622" s="61">
        <v>262</v>
      </c>
      <c r="F622" s="61">
        <v>328</v>
      </c>
      <c r="G622" s="24">
        <f>D622*(236.707/Base!$D$157)</f>
        <v>272.70391705069119</v>
      </c>
      <c r="H622" s="24">
        <f>E622*(236.707/Base!$D$157)</f>
        <v>317.54856118791599</v>
      </c>
      <c r="I622" s="24">
        <f>F622*(236.707/Base!$D$157)</f>
        <v>397.54171018945203</v>
      </c>
      <c r="J622" s="8"/>
    </row>
    <row r="623" spans="1:10" x14ac:dyDescent="0.25">
      <c r="A623" s="59" t="s">
        <v>134</v>
      </c>
      <c r="B623" s="60">
        <v>18</v>
      </c>
      <c r="C623" s="60">
        <v>2006</v>
      </c>
      <c r="D623" s="61">
        <v>225</v>
      </c>
      <c r="E623" s="61">
        <v>262</v>
      </c>
      <c r="F623" s="61">
        <v>328</v>
      </c>
      <c r="G623" s="24">
        <f>D623*(236.707/Base!$D$158)</f>
        <v>264.18191964285717</v>
      </c>
      <c r="H623" s="24">
        <f>E623*(236.707/Base!$D$158)</f>
        <v>307.62516865079368</v>
      </c>
      <c r="I623" s="24">
        <f>F623*(236.707/Base!$D$158)</f>
        <v>385.11853174603175</v>
      </c>
      <c r="J623" s="8"/>
    </row>
    <row r="624" spans="1:10" x14ac:dyDescent="0.25">
      <c r="A624" s="59" t="s">
        <v>134</v>
      </c>
      <c r="B624" s="60">
        <v>18</v>
      </c>
      <c r="C624" s="60">
        <v>2007</v>
      </c>
      <c r="D624" s="61">
        <v>225</v>
      </c>
      <c r="E624" s="61">
        <v>262</v>
      </c>
      <c r="F624" s="61">
        <v>328</v>
      </c>
      <c r="G624" s="24">
        <f>D624*(236.707/Base!$D$159)</f>
        <v>256.86583036721936</v>
      </c>
      <c r="H624" s="24">
        <f>E624*(236.707/Base!$D$159)</f>
        <v>299.10598913871763</v>
      </c>
      <c r="I624" s="24">
        <f>F624*(236.707/Base!$D$159)</f>
        <v>374.45329937976868</v>
      </c>
      <c r="J624" s="8"/>
    </row>
    <row r="625" spans="1:10" x14ac:dyDescent="0.25">
      <c r="A625" s="59" t="s">
        <v>134</v>
      </c>
      <c r="B625" s="60">
        <v>18</v>
      </c>
      <c r="C625" s="60">
        <v>2008</v>
      </c>
      <c r="D625" s="61">
        <v>225</v>
      </c>
      <c r="E625" s="61">
        <v>262</v>
      </c>
      <c r="F625" s="61">
        <v>328</v>
      </c>
      <c r="G625" s="24">
        <f>D625*(236.707/Base!$D$160)</f>
        <v>247.36801159296434</v>
      </c>
      <c r="H625" s="24">
        <f>E625*(236.707/Base!$D$160)</f>
        <v>288.04630683269625</v>
      </c>
      <c r="I625" s="24">
        <f>F625*(236.707/Base!$D$160)</f>
        <v>360.60759023329911</v>
      </c>
      <c r="J625" s="8"/>
    </row>
    <row r="626" spans="1:10" x14ac:dyDescent="0.25">
      <c r="A626" s="59" t="s">
        <v>134</v>
      </c>
      <c r="B626" s="60">
        <v>18</v>
      </c>
      <c r="C626" s="60">
        <v>2009</v>
      </c>
      <c r="D626" s="61">
        <v>225</v>
      </c>
      <c r="E626" s="61">
        <v>262</v>
      </c>
      <c r="F626" s="61">
        <v>328</v>
      </c>
      <c r="G626" s="24">
        <f>D626*(236.707/Base!$D$161)</f>
        <v>248.25123405286732</v>
      </c>
      <c r="H626" s="24">
        <f>E626*(236.707/Base!$D$161)</f>
        <v>289.07477031933882</v>
      </c>
      <c r="I626" s="24">
        <f>F626*(236.707/Base!$D$161)</f>
        <v>361.89513230817994</v>
      </c>
      <c r="J626" s="8"/>
    </row>
    <row r="627" spans="1:10" x14ac:dyDescent="0.25">
      <c r="A627" s="59" t="s">
        <v>134</v>
      </c>
      <c r="B627" s="60">
        <v>18</v>
      </c>
      <c r="C627" s="60">
        <v>2010</v>
      </c>
      <c r="D627" s="61">
        <v>225</v>
      </c>
      <c r="E627" s="61">
        <v>262</v>
      </c>
      <c r="F627" s="61">
        <v>328</v>
      </c>
      <c r="G627" s="24">
        <f>D627*(236.707/Base!$D$162)</f>
        <v>244.24494166636092</v>
      </c>
      <c r="H627" s="24">
        <f>E627*(236.707/Base!$D$162)</f>
        <v>284.40966540705136</v>
      </c>
      <c r="I627" s="24">
        <f>F627*(236.707/Base!$D$162)</f>
        <v>356.05484829585055</v>
      </c>
      <c r="J627" s="8"/>
    </row>
    <row r="628" spans="1:10" x14ac:dyDescent="0.25">
      <c r="A628" s="59" t="s">
        <v>134</v>
      </c>
      <c r="B628" s="60">
        <v>18</v>
      </c>
      <c r="C628" s="60">
        <v>2011</v>
      </c>
      <c r="D628" s="61">
        <v>225</v>
      </c>
      <c r="E628" s="61">
        <v>262</v>
      </c>
      <c r="F628" s="61">
        <v>328</v>
      </c>
      <c r="G628" s="24">
        <f>D628*(236.707/Base!$D$163)</f>
        <v>236.77119130075266</v>
      </c>
      <c r="H628" s="24">
        <f>E628*(236.707/Base!$D$163)</f>
        <v>275.70689831465421</v>
      </c>
      <c r="I628" s="24">
        <f>F628*(236.707/Base!$D$163)</f>
        <v>345.15978109620835</v>
      </c>
      <c r="J628" s="8"/>
    </row>
    <row r="629" spans="1:10" x14ac:dyDescent="0.25">
      <c r="A629" s="59" t="s">
        <v>134</v>
      </c>
      <c r="B629" s="60">
        <v>18</v>
      </c>
      <c r="C629" s="60">
        <v>2012</v>
      </c>
      <c r="D629" s="61">
        <v>225</v>
      </c>
      <c r="E629" s="61">
        <v>262</v>
      </c>
      <c r="F629" s="61">
        <v>325</v>
      </c>
      <c r="G629" s="24">
        <f>D629*(236.707/Base!$D$164)</f>
        <v>231.97067432075752</v>
      </c>
      <c r="H629" s="24">
        <f>E629*(236.707/Base!$D$164)</f>
        <v>270.11696298683768</v>
      </c>
      <c r="I629" s="24">
        <f>F629*(236.707/Base!$D$164)</f>
        <v>335.06875179664979</v>
      </c>
      <c r="J629" s="8"/>
    </row>
    <row r="630" spans="1:10" x14ac:dyDescent="0.25">
      <c r="A630" s="59" t="s">
        <v>134</v>
      </c>
      <c r="B630" s="60">
        <v>18</v>
      </c>
      <c r="C630" s="60">
        <v>2013</v>
      </c>
      <c r="D630" s="61">
        <v>225</v>
      </c>
      <c r="E630" s="61">
        <v>262</v>
      </c>
      <c r="F630" s="61">
        <v>328</v>
      </c>
      <c r="G630" s="24">
        <f>D630*(236.707/Base!$D$165)</f>
        <v>228.62191305691607</v>
      </c>
      <c r="H630" s="24">
        <f>E630*(236.707/Base!$D$165)</f>
        <v>266.2175165373867</v>
      </c>
      <c r="I630" s="24">
        <f>F630*(236.707/Base!$D$165)</f>
        <v>333.2799443674154</v>
      </c>
      <c r="J630" s="8"/>
    </row>
    <row r="631" spans="1:10" x14ac:dyDescent="0.25">
      <c r="A631" s="59" t="s">
        <v>134</v>
      </c>
      <c r="B631" s="60">
        <v>18</v>
      </c>
      <c r="C631" s="60">
        <v>2014</v>
      </c>
      <c r="D631" s="61">
        <v>225</v>
      </c>
      <c r="E631" s="61">
        <v>262</v>
      </c>
      <c r="F631" s="61">
        <v>325</v>
      </c>
      <c r="G631" s="24">
        <f>D631*(236.707/Base!$D$166)</f>
        <v>227.68461755501977</v>
      </c>
      <c r="H631" s="24">
        <f>E631*(236.707/Base!$D$166)</f>
        <v>265.12608799740082</v>
      </c>
      <c r="I631" s="24">
        <f>F631*(236.707/Base!$D$166)</f>
        <v>328.87778091280632</v>
      </c>
      <c r="J631" s="8"/>
    </row>
    <row r="632" spans="1:10" x14ac:dyDescent="0.25">
      <c r="A632" s="59" t="s">
        <v>135</v>
      </c>
      <c r="B632" s="60">
        <v>19</v>
      </c>
      <c r="C632" s="60">
        <v>1980</v>
      </c>
      <c r="D632" s="61">
        <v>110</v>
      </c>
      <c r="E632" s="61">
        <v>152</v>
      </c>
      <c r="F632" s="61">
        <v>187</v>
      </c>
      <c r="G632" s="24">
        <f>D632*(236.707/Base!$D$132)</f>
        <v>316.15403979695429</v>
      </c>
      <c r="H632" s="24">
        <f>E632*(236.707/Base!$D$132)</f>
        <v>436.86740044670051</v>
      </c>
      <c r="I632" s="24">
        <f>F632*(236.707/Base!$D$132)</f>
        <v>537.4618676548223</v>
      </c>
      <c r="J632" s="8"/>
    </row>
    <row r="633" spans="1:10" x14ac:dyDescent="0.25">
      <c r="A633" s="59" t="s">
        <v>135</v>
      </c>
      <c r="B633" s="60">
        <v>19</v>
      </c>
      <c r="C633" s="60">
        <v>1981</v>
      </c>
      <c r="D633" s="61">
        <v>125</v>
      </c>
      <c r="E633" s="61">
        <v>173</v>
      </c>
      <c r="F633" s="61">
        <v>213</v>
      </c>
      <c r="G633" s="24">
        <f>D633*(236.707/Base!$D$133)</f>
        <v>325.55378564857409</v>
      </c>
      <c r="H633" s="24">
        <f>E633*(236.707/Base!$D$133)</f>
        <v>450.56643933762649</v>
      </c>
      <c r="I633" s="24">
        <f>F633*(236.707/Base!$D$133)</f>
        <v>554.74365074517016</v>
      </c>
      <c r="J633" s="8"/>
    </row>
    <row r="634" spans="1:10" x14ac:dyDescent="0.25">
      <c r="A634" s="59" t="s">
        <v>135</v>
      </c>
      <c r="B634" s="60">
        <v>19</v>
      </c>
      <c r="C634" s="60">
        <v>1982</v>
      </c>
      <c r="D634" s="61">
        <v>125</v>
      </c>
      <c r="E634" s="61">
        <v>173</v>
      </c>
      <c r="F634" s="61">
        <v>213</v>
      </c>
      <c r="G634" s="24">
        <f>D634*(236.707/Base!$D$134)</f>
        <v>306.65248266897748</v>
      </c>
      <c r="H634" s="24">
        <f>E634*(236.707/Base!$D$134)</f>
        <v>424.40703601386485</v>
      </c>
      <c r="I634" s="24">
        <f>F634*(236.707/Base!$D$134)</f>
        <v>522.53583046793767</v>
      </c>
      <c r="J634" s="8"/>
    </row>
    <row r="635" spans="1:10" x14ac:dyDescent="0.25">
      <c r="A635" s="59" t="s">
        <v>135</v>
      </c>
      <c r="B635" s="60">
        <v>19</v>
      </c>
      <c r="C635" s="60">
        <v>1983</v>
      </c>
      <c r="D635" s="61">
        <v>138</v>
      </c>
      <c r="E635" s="61">
        <v>190</v>
      </c>
      <c r="F635" s="61">
        <v>234</v>
      </c>
      <c r="G635" s="24">
        <f>D635*(236.707/Base!$D$135)</f>
        <v>328.02701037783368</v>
      </c>
      <c r="H635" s="24">
        <f>E635*(236.707/Base!$D$135)</f>
        <v>451.63139109991596</v>
      </c>
      <c r="I635" s="24">
        <f>F635*(236.707/Base!$D$135)</f>
        <v>556.21971324937022</v>
      </c>
      <c r="J635" s="8"/>
    </row>
    <row r="636" spans="1:10" x14ac:dyDescent="0.25">
      <c r="A636" s="59" t="s">
        <v>135</v>
      </c>
      <c r="B636" s="60">
        <v>19</v>
      </c>
      <c r="C636" s="60">
        <v>1984</v>
      </c>
      <c r="D636" s="61">
        <v>138</v>
      </c>
      <c r="E636" s="61">
        <v>190</v>
      </c>
      <c r="F636" s="61">
        <v>234</v>
      </c>
      <c r="G636" s="24">
        <f>D636*(236.707/Base!$D$136)</f>
        <v>314.30423922767505</v>
      </c>
      <c r="H636" s="24">
        <f>E636*(236.707/Base!$D$136)</f>
        <v>432.73772067578449</v>
      </c>
      <c r="I636" s="24">
        <f>F636*(236.707/Base!$D$136)</f>
        <v>532.95066651649245</v>
      </c>
      <c r="J636" s="8"/>
    </row>
    <row r="637" spans="1:10" x14ac:dyDescent="0.25">
      <c r="A637" s="59" t="s">
        <v>135</v>
      </c>
      <c r="B637" s="60">
        <v>19</v>
      </c>
      <c r="C637" s="60">
        <v>1985</v>
      </c>
      <c r="D637" s="61">
        <v>138</v>
      </c>
      <c r="E637" s="61">
        <v>190</v>
      </c>
      <c r="F637" s="61">
        <v>234</v>
      </c>
      <c r="G637" s="24">
        <f>D637*(236.707/Base!$D$137)</f>
        <v>303.55879515151508</v>
      </c>
      <c r="H637" s="24">
        <f>E637*(236.707/Base!$D$137)</f>
        <v>417.94326868686863</v>
      </c>
      <c r="I637" s="24">
        <f>F637*(236.707/Base!$D$137)</f>
        <v>514.7301309090908</v>
      </c>
      <c r="J637" s="8"/>
    </row>
    <row r="638" spans="1:10" x14ac:dyDescent="0.25">
      <c r="A638" s="59" t="s">
        <v>135</v>
      </c>
      <c r="B638" s="60">
        <v>19</v>
      </c>
      <c r="C638" s="60">
        <v>1986</v>
      </c>
      <c r="D638" s="61">
        <v>138</v>
      </c>
      <c r="E638" s="61">
        <v>190</v>
      </c>
      <c r="F638" s="61">
        <v>234</v>
      </c>
      <c r="G638" s="24">
        <f>D638*(236.707/Base!$D$138)</f>
        <v>298.00165473684211</v>
      </c>
      <c r="H638" s="24">
        <f>E638*(236.707/Base!$D$138)</f>
        <v>410.29213333333337</v>
      </c>
      <c r="I638" s="24">
        <f>F638*(236.707/Base!$D$138)</f>
        <v>505.30715368421056</v>
      </c>
      <c r="J638" s="8"/>
    </row>
    <row r="639" spans="1:10" x14ac:dyDescent="0.25">
      <c r="A639" s="59" t="s">
        <v>135</v>
      </c>
      <c r="B639" s="60">
        <v>19</v>
      </c>
      <c r="C639" s="60">
        <v>1987</v>
      </c>
      <c r="D639" s="61">
        <v>138</v>
      </c>
      <c r="E639" s="61">
        <v>190</v>
      </c>
      <c r="F639" s="61">
        <v>234</v>
      </c>
      <c r="G639" s="24">
        <f>D639*(236.707/Base!$D$139)</f>
        <v>287.47620997792495</v>
      </c>
      <c r="H639" s="24">
        <f>E639*(236.707/Base!$D$139)</f>
        <v>395.80057895511408</v>
      </c>
      <c r="I639" s="24">
        <f>F639*(236.707/Base!$D$139)</f>
        <v>487.459660397351</v>
      </c>
      <c r="J639" s="8"/>
    </row>
    <row r="640" spans="1:10" x14ac:dyDescent="0.25">
      <c r="A640" s="59" t="s">
        <v>135</v>
      </c>
      <c r="B640" s="60">
        <v>19</v>
      </c>
      <c r="C640" s="60">
        <v>1988</v>
      </c>
      <c r="D640" s="61">
        <v>138</v>
      </c>
      <c r="E640" s="61">
        <v>190</v>
      </c>
      <c r="F640" s="61">
        <v>234</v>
      </c>
      <c r="G640" s="24">
        <f>D640*(236.707/Base!$D$140)</f>
        <v>276.09905961837455</v>
      </c>
      <c r="H640" s="24">
        <f>E640*(236.707/Base!$D$140)</f>
        <v>380.13638643109539</v>
      </c>
      <c r="I640" s="24">
        <f>F640*(236.707/Base!$D$140)</f>
        <v>468.16797065724381</v>
      </c>
      <c r="J640" s="8"/>
    </row>
    <row r="641" spans="1:10" x14ac:dyDescent="0.25">
      <c r="A641" s="59" t="s">
        <v>135</v>
      </c>
      <c r="B641" s="60">
        <v>19</v>
      </c>
      <c r="C641" s="60">
        <v>1989</v>
      </c>
      <c r="D641" s="61">
        <v>138</v>
      </c>
      <c r="E641" s="61">
        <v>190</v>
      </c>
      <c r="F641" s="61">
        <v>234</v>
      </c>
      <c r="G641" s="24">
        <f>D641*(236.707/Base!$D$141)</f>
        <v>263.43908925151715</v>
      </c>
      <c r="H641" s="24">
        <f>E641*(236.707/Base!$D$141)</f>
        <v>362.70599244774098</v>
      </c>
      <c r="I641" s="24">
        <f>F641*(236.707/Base!$D$141)</f>
        <v>446.70106438300735</v>
      </c>
      <c r="J641" s="8"/>
    </row>
    <row r="642" spans="1:10" x14ac:dyDescent="0.25">
      <c r="A642" s="59" t="s">
        <v>135</v>
      </c>
      <c r="B642" s="60">
        <v>19</v>
      </c>
      <c r="C642" s="60">
        <v>1990</v>
      </c>
      <c r="D642" s="61">
        <v>138</v>
      </c>
      <c r="E642" s="61">
        <v>190</v>
      </c>
      <c r="F642" s="61">
        <v>234</v>
      </c>
      <c r="G642" s="24">
        <f>D642*(236.707/Base!$D$142)</f>
        <v>249.9553226871401</v>
      </c>
      <c r="H642" s="24">
        <f>E642*(236.707/Base!$D$142)</f>
        <v>344.1413863083813</v>
      </c>
      <c r="I642" s="24">
        <f>F642*(236.707/Base!$D$142)</f>
        <v>423.83728629558539</v>
      </c>
      <c r="J642" s="8"/>
    </row>
    <row r="643" spans="1:10" x14ac:dyDescent="0.25">
      <c r="A643" s="59" t="s">
        <v>135</v>
      </c>
      <c r="B643" s="60">
        <v>19</v>
      </c>
      <c r="C643" s="60">
        <v>1991</v>
      </c>
      <c r="D643" s="61">
        <v>138</v>
      </c>
      <c r="E643" s="61">
        <v>190</v>
      </c>
      <c r="F643" s="61">
        <v>234</v>
      </c>
      <c r="G643" s="24">
        <f>D643*(236.707/Base!$D$143)</f>
        <v>239.82821937384895</v>
      </c>
      <c r="H643" s="24">
        <f>E643*(236.707/Base!$D$143)</f>
        <v>330.19827305095146</v>
      </c>
      <c r="I643" s="24">
        <f>F643*(236.707/Base!$D$143)</f>
        <v>406.66524154696128</v>
      </c>
      <c r="J643" s="8"/>
    </row>
    <row r="644" spans="1:10" x14ac:dyDescent="0.25">
      <c r="A644" s="59" t="s">
        <v>135</v>
      </c>
      <c r="B644" s="60">
        <v>19</v>
      </c>
      <c r="C644" s="60">
        <v>1992</v>
      </c>
      <c r="D644" s="61">
        <v>138</v>
      </c>
      <c r="E644" s="61">
        <v>190</v>
      </c>
      <c r="F644" s="61">
        <v>234</v>
      </c>
      <c r="G644" s="24">
        <f>D644*(236.707/Base!$D$144)</f>
        <v>232.81969692600308</v>
      </c>
      <c r="H644" s="24">
        <f>E644*(236.707/Base!$D$144)</f>
        <v>320.54885808652597</v>
      </c>
      <c r="I644" s="24">
        <f>F644*(236.707/Base!$D$144)</f>
        <v>394.78122522235304</v>
      </c>
      <c r="J644" s="8"/>
    </row>
    <row r="645" spans="1:10" x14ac:dyDescent="0.25">
      <c r="A645" s="59" t="s">
        <v>135</v>
      </c>
      <c r="B645" s="60">
        <v>19</v>
      </c>
      <c r="C645" s="60">
        <v>1993</v>
      </c>
      <c r="D645" s="61">
        <v>138</v>
      </c>
      <c r="E645" s="61">
        <v>190</v>
      </c>
      <c r="F645" s="61">
        <v>234</v>
      </c>
      <c r="G645" s="24">
        <f>D645*(236.707/Base!$D$145)</f>
        <v>226.05261922988396</v>
      </c>
      <c r="H645" s="24">
        <f>E645*(236.707/Base!$D$145)</f>
        <v>311.23186705563734</v>
      </c>
      <c r="I645" s="24">
        <f>F645*(236.707/Base!$D$145)</f>
        <v>383.30661521589019</v>
      </c>
      <c r="J645" s="8"/>
    </row>
    <row r="646" spans="1:10" x14ac:dyDescent="0.25">
      <c r="A646" s="59" t="s">
        <v>135</v>
      </c>
      <c r="B646" s="60">
        <v>19</v>
      </c>
      <c r="C646" s="60">
        <v>1994</v>
      </c>
      <c r="D646" s="61">
        <v>138</v>
      </c>
      <c r="E646" s="61">
        <v>190</v>
      </c>
      <c r="F646" s="61">
        <v>234</v>
      </c>
      <c r="G646" s="24">
        <f>D646*(236.707/Base!$D$146)</f>
        <v>220.40893035572356</v>
      </c>
      <c r="H646" s="24">
        <f>E646*(236.707/Base!$D$146)</f>
        <v>303.46157077961942</v>
      </c>
      <c r="I646" s="24">
        <f>F646*(236.707/Base!$D$146)</f>
        <v>373.73688190753126</v>
      </c>
      <c r="J646" s="8"/>
    </row>
    <row r="647" spans="1:10" x14ac:dyDescent="0.25">
      <c r="A647" s="59" t="s">
        <v>135</v>
      </c>
      <c r="B647" s="60">
        <v>19</v>
      </c>
      <c r="C647" s="60">
        <v>1995</v>
      </c>
      <c r="D647" s="61">
        <v>136</v>
      </c>
      <c r="E647" s="61">
        <v>190</v>
      </c>
      <c r="F647" s="61">
        <v>234</v>
      </c>
      <c r="G647" s="24">
        <f>D647*(236.707/Base!$D$147)</f>
        <v>211.22836895211304</v>
      </c>
      <c r="H647" s="24">
        <f>E647*(236.707/Base!$D$147)</f>
        <v>295.09845662427557</v>
      </c>
      <c r="I647" s="24">
        <f>F647*(236.707/Base!$D$147)</f>
        <v>363.43704657937099</v>
      </c>
      <c r="J647" s="8"/>
    </row>
    <row r="648" spans="1:10" x14ac:dyDescent="0.25">
      <c r="A648" s="59" t="s">
        <v>135</v>
      </c>
      <c r="B648" s="60">
        <v>19</v>
      </c>
      <c r="C648" s="60">
        <v>1996</v>
      </c>
      <c r="D648" s="61">
        <v>138</v>
      </c>
      <c r="E648" s="61">
        <v>190</v>
      </c>
      <c r="F648" s="61">
        <v>234</v>
      </c>
      <c r="G648" s="24">
        <f>D648*(236.707/Base!$D$148)</f>
        <v>208.19353728489483</v>
      </c>
      <c r="H648" s="24">
        <f>E648*(236.707/Base!$D$148)</f>
        <v>286.64327597195665</v>
      </c>
      <c r="I648" s="24">
        <f>F648*(236.707/Base!$D$148)</f>
        <v>353.02382409177818</v>
      </c>
      <c r="J648" s="8"/>
    </row>
    <row r="649" spans="1:10" x14ac:dyDescent="0.25">
      <c r="A649" s="59" t="s">
        <v>135</v>
      </c>
      <c r="B649" s="60">
        <v>19</v>
      </c>
      <c r="C649" s="60">
        <v>1997</v>
      </c>
      <c r="D649" s="61">
        <v>138</v>
      </c>
      <c r="E649" s="61">
        <v>190</v>
      </c>
      <c r="F649" s="61">
        <v>234</v>
      </c>
      <c r="G649" s="24">
        <f>D649*(236.707/Base!$D$149)</f>
        <v>203.52377570093458</v>
      </c>
      <c r="H649" s="24">
        <f>E649*(236.707/Base!$D$149)</f>
        <v>280.21389408099685</v>
      </c>
      <c r="I649" s="24">
        <f>F649*(236.707/Base!$D$149)</f>
        <v>345.10553271028033</v>
      </c>
      <c r="J649" s="8"/>
    </row>
    <row r="650" spans="1:10" x14ac:dyDescent="0.25">
      <c r="A650" s="59" t="s">
        <v>135</v>
      </c>
      <c r="B650" s="60">
        <v>19</v>
      </c>
      <c r="C650" s="60">
        <v>1998</v>
      </c>
      <c r="D650" s="61">
        <v>138</v>
      </c>
      <c r="E650" s="61">
        <v>190</v>
      </c>
      <c r="F650" s="61">
        <v>234</v>
      </c>
      <c r="G650" s="24">
        <f>D650*(236.707/Base!$D$150)</f>
        <v>200.40224539877298</v>
      </c>
      <c r="H650" s="24">
        <f>E650*(236.707/Base!$D$150)</f>
        <v>275.91613496932513</v>
      </c>
      <c r="I650" s="24">
        <f>F650*(236.707/Base!$D$150)</f>
        <v>339.81250306748461</v>
      </c>
      <c r="J650" s="8"/>
    </row>
    <row r="651" spans="1:10" x14ac:dyDescent="0.25">
      <c r="A651" s="59" t="s">
        <v>135</v>
      </c>
      <c r="B651" s="60">
        <v>19</v>
      </c>
      <c r="C651" s="60">
        <v>1999</v>
      </c>
      <c r="D651" s="61">
        <v>138</v>
      </c>
      <c r="E651" s="61">
        <v>190</v>
      </c>
      <c r="F651" s="61">
        <v>234</v>
      </c>
      <c r="G651" s="24">
        <f>D651*(236.707/Base!$D$151)</f>
        <v>196.07182472989197</v>
      </c>
      <c r="H651" s="24">
        <f>E651*(236.707/Base!$D$151)</f>
        <v>269.95396158463387</v>
      </c>
      <c r="I651" s="24">
        <f>F651*(236.707/Base!$D$151)</f>
        <v>332.46961584633857</v>
      </c>
      <c r="J651" s="8"/>
    </row>
    <row r="652" spans="1:10" x14ac:dyDescent="0.25">
      <c r="A652" s="59" t="s">
        <v>135</v>
      </c>
      <c r="B652" s="60">
        <v>19</v>
      </c>
      <c r="C652" s="60">
        <v>2000</v>
      </c>
      <c r="D652" s="61">
        <v>138</v>
      </c>
      <c r="E652" s="61">
        <v>190</v>
      </c>
      <c r="F652" s="61">
        <v>234</v>
      </c>
      <c r="G652" s="24">
        <f>D652*(236.707/Base!$D$152)</f>
        <v>189.69550522648086</v>
      </c>
      <c r="H652" s="24">
        <f>E652*(236.707/Base!$D$152)</f>
        <v>261.17497096399535</v>
      </c>
      <c r="I652" s="24">
        <f>F652*(236.707/Base!$D$152)</f>
        <v>321.65759581881537</v>
      </c>
      <c r="J652" s="8"/>
    </row>
    <row r="653" spans="1:10" x14ac:dyDescent="0.25">
      <c r="A653" s="59" t="s">
        <v>135</v>
      </c>
      <c r="B653" s="60">
        <v>19</v>
      </c>
      <c r="C653" s="60">
        <v>2001</v>
      </c>
      <c r="D653" s="61">
        <v>138</v>
      </c>
      <c r="E653" s="61">
        <v>240</v>
      </c>
      <c r="F653" s="61">
        <v>234</v>
      </c>
      <c r="G653" s="24">
        <f>D653*(236.707/Base!$D$153)</f>
        <v>184.44701298701298</v>
      </c>
      <c r="H653" s="24">
        <f>E653*(236.707/Base!$D$153)</f>
        <v>320.77741389045735</v>
      </c>
      <c r="I653" s="24">
        <f>F653*(236.707/Base!$D$153)</f>
        <v>312.75797854319592</v>
      </c>
      <c r="J653" s="8"/>
    </row>
    <row r="654" spans="1:10" x14ac:dyDescent="0.25">
      <c r="A654" s="59" t="s">
        <v>135</v>
      </c>
      <c r="B654" s="60">
        <v>19</v>
      </c>
      <c r="C654" s="60">
        <v>2002</v>
      </c>
      <c r="D654" s="61">
        <v>138</v>
      </c>
      <c r="E654" s="61">
        <v>240</v>
      </c>
      <c r="F654" s="61">
        <v>234</v>
      </c>
      <c r="G654" s="24">
        <f>D654*(236.707/Base!$D$154)</f>
        <v>181.57624235686492</v>
      </c>
      <c r="H654" s="24">
        <f>E654*(236.707/Base!$D$154)</f>
        <v>315.78476931628683</v>
      </c>
      <c r="I654" s="24">
        <f>F654*(236.707/Base!$D$154)</f>
        <v>307.89015008337964</v>
      </c>
      <c r="J654" s="8"/>
    </row>
    <row r="655" spans="1:10" x14ac:dyDescent="0.25">
      <c r="A655" s="59" t="s">
        <v>135</v>
      </c>
      <c r="B655" s="60">
        <v>19</v>
      </c>
      <c r="C655" s="60">
        <v>2003</v>
      </c>
      <c r="D655" s="61">
        <v>188</v>
      </c>
      <c r="E655" s="61">
        <v>240</v>
      </c>
      <c r="F655" s="61">
        <v>284</v>
      </c>
      <c r="G655" s="24">
        <f>D655*(236.707/Base!$D$155)</f>
        <v>241.85280434782609</v>
      </c>
      <c r="H655" s="24">
        <f>E655*(236.707/Base!$D$155)</f>
        <v>308.74826086956523</v>
      </c>
      <c r="I655" s="24">
        <f>F655*(236.707/Base!$D$155)</f>
        <v>365.35210869565219</v>
      </c>
      <c r="J655" s="8"/>
    </row>
    <row r="656" spans="1:10" x14ac:dyDescent="0.25">
      <c r="A656" s="59" t="s">
        <v>135</v>
      </c>
      <c r="B656" s="60">
        <v>19</v>
      </c>
      <c r="C656" s="60">
        <v>2004</v>
      </c>
      <c r="D656" s="61">
        <v>188</v>
      </c>
      <c r="E656" s="61">
        <v>240</v>
      </c>
      <c r="F656" s="61">
        <v>284</v>
      </c>
      <c r="G656" s="24">
        <f>D656*(236.707/Base!$D$156)</f>
        <v>235.57922710428798</v>
      </c>
      <c r="H656" s="24">
        <f>E656*(236.707/Base!$D$156)</f>
        <v>300.73943885653784</v>
      </c>
      <c r="I656" s="24">
        <f>F656*(236.707/Base!$D$156)</f>
        <v>355.87500264690311</v>
      </c>
      <c r="J656" s="8"/>
    </row>
    <row r="657" spans="1:10" x14ac:dyDescent="0.25">
      <c r="A657" s="59" t="s">
        <v>135</v>
      </c>
      <c r="B657" s="60">
        <v>19</v>
      </c>
      <c r="C657" s="60">
        <v>2005</v>
      </c>
      <c r="D657" s="61">
        <v>188</v>
      </c>
      <c r="E657" s="61">
        <v>240</v>
      </c>
      <c r="F657" s="61">
        <v>284</v>
      </c>
      <c r="G657" s="24">
        <f>D657*(236.707/Base!$D$157)</f>
        <v>227.85927291346641</v>
      </c>
      <c r="H657" s="24">
        <f>E657*(236.707/Base!$D$157)</f>
        <v>290.88417818740396</v>
      </c>
      <c r="I657" s="24">
        <f>F657*(236.707/Base!$D$157)</f>
        <v>344.21294418842803</v>
      </c>
      <c r="J657" s="8"/>
    </row>
    <row r="658" spans="1:10" x14ac:dyDescent="0.25">
      <c r="A658" s="59" t="s">
        <v>135</v>
      </c>
      <c r="B658" s="60">
        <v>19</v>
      </c>
      <c r="C658" s="60">
        <v>2006</v>
      </c>
      <c r="D658" s="61">
        <v>188</v>
      </c>
      <c r="E658" s="61">
        <v>240</v>
      </c>
      <c r="F658" s="61">
        <v>284</v>
      </c>
      <c r="G658" s="24">
        <f>D658*(236.707/Base!$D$158)</f>
        <v>220.73867063492065</v>
      </c>
      <c r="H658" s="24">
        <f>E658*(236.707/Base!$D$158)</f>
        <v>281.79404761904766</v>
      </c>
      <c r="I658" s="24">
        <f>F658*(236.707/Base!$D$158)</f>
        <v>333.4562896825397</v>
      </c>
      <c r="J658" s="8"/>
    </row>
    <row r="659" spans="1:10" x14ac:dyDescent="0.25">
      <c r="A659" s="59" t="s">
        <v>135</v>
      </c>
      <c r="B659" s="60">
        <v>19</v>
      </c>
      <c r="C659" s="60">
        <v>2007</v>
      </c>
      <c r="D659" s="61">
        <v>188</v>
      </c>
      <c r="E659" s="61">
        <v>240</v>
      </c>
      <c r="F659" s="61">
        <v>284</v>
      </c>
      <c r="G659" s="24">
        <f>D659*(236.707/Base!$D$159)</f>
        <v>214.62567159572106</v>
      </c>
      <c r="H659" s="24">
        <f>E659*(236.707/Base!$D$159)</f>
        <v>273.9902190583673</v>
      </c>
      <c r="I659" s="24">
        <f>F659*(236.707/Base!$D$159)</f>
        <v>324.22175921906796</v>
      </c>
      <c r="J659" s="8"/>
    </row>
    <row r="660" spans="1:10" x14ac:dyDescent="0.25">
      <c r="A660" s="59" t="s">
        <v>135</v>
      </c>
      <c r="B660" s="60">
        <v>19</v>
      </c>
      <c r="C660" s="60">
        <v>2008</v>
      </c>
      <c r="D660" s="61">
        <v>188</v>
      </c>
      <c r="E660" s="61">
        <v>240</v>
      </c>
      <c r="F660" s="61">
        <v>284</v>
      </c>
      <c r="G660" s="24">
        <f>D660*(236.707/Base!$D$160)</f>
        <v>206.68971635323243</v>
      </c>
      <c r="H660" s="24">
        <f>E660*(236.707/Base!$D$160)</f>
        <v>263.85921236582863</v>
      </c>
      <c r="I660" s="24">
        <f>F660*(236.707/Base!$D$160)</f>
        <v>312.23340129956387</v>
      </c>
      <c r="J660" s="8"/>
    </row>
    <row r="661" spans="1:10" x14ac:dyDescent="0.25">
      <c r="A661" s="59" t="s">
        <v>135</v>
      </c>
      <c r="B661" s="60">
        <v>19</v>
      </c>
      <c r="C661" s="60">
        <v>2009</v>
      </c>
      <c r="D661" s="61">
        <v>188</v>
      </c>
      <c r="E661" s="61">
        <v>240</v>
      </c>
      <c r="F661" s="61">
        <v>284</v>
      </c>
      <c r="G661" s="24">
        <f>D661*(236.707/Base!$D$161)</f>
        <v>207.42769778639581</v>
      </c>
      <c r="H661" s="24">
        <f>E661*(236.707/Base!$D$161)</f>
        <v>264.80131632305847</v>
      </c>
      <c r="I661" s="24">
        <f>F661*(236.707/Base!$D$161)</f>
        <v>313.34822431561923</v>
      </c>
      <c r="J661" s="8"/>
    </row>
    <row r="662" spans="1:10" x14ac:dyDescent="0.25">
      <c r="A662" s="59" t="s">
        <v>135</v>
      </c>
      <c r="B662" s="60">
        <v>19</v>
      </c>
      <c r="C662" s="60">
        <v>2010</v>
      </c>
      <c r="D662" s="61">
        <v>188</v>
      </c>
      <c r="E662" s="61">
        <v>240</v>
      </c>
      <c r="F662" s="61">
        <v>284</v>
      </c>
      <c r="G662" s="24">
        <f>D662*(236.707/Base!$D$162)</f>
        <v>204.08021792567044</v>
      </c>
      <c r="H662" s="24">
        <f>E662*(236.707/Base!$D$162)</f>
        <v>260.52793777745165</v>
      </c>
      <c r="I662" s="24">
        <f>F662*(236.707/Base!$D$162)</f>
        <v>308.29139303665113</v>
      </c>
      <c r="J662" s="8"/>
    </row>
    <row r="663" spans="1:10" x14ac:dyDescent="0.25">
      <c r="A663" s="59" t="s">
        <v>135</v>
      </c>
      <c r="B663" s="60">
        <v>19</v>
      </c>
      <c r="C663" s="60">
        <v>2011</v>
      </c>
      <c r="D663" s="61">
        <v>188</v>
      </c>
      <c r="E663" s="61">
        <v>240</v>
      </c>
      <c r="F663" s="61">
        <v>284</v>
      </c>
      <c r="G663" s="24">
        <f>D663*(236.707/Base!$D$163)</f>
        <v>197.83548428685111</v>
      </c>
      <c r="H663" s="24">
        <f>E663*(236.707/Base!$D$163)</f>
        <v>252.5559373874695</v>
      </c>
      <c r="I663" s="24">
        <f>F663*(236.707/Base!$D$163)</f>
        <v>298.85785924183892</v>
      </c>
      <c r="J663" s="8"/>
    </row>
    <row r="664" spans="1:10" x14ac:dyDescent="0.25">
      <c r="A664" s="59" t="s">
        <v>135</v>
      </c>
      <c r="B664" s="60">
        <v>19</v>
      </c>
      <c r="C664" s="60">
        <v>2012</v>
      </c>
      <c r="D664" s="61">
        <v>188</v>
      </c>
      <c r="E664" s="61">
        <v>240</v>
      </c>
      <c r="F664" s="61">
        <v>284</v>
      </c>
      <c r="G664" s="24">
        <f>D664*(236.707/Base!$D$164)</f>
        <v>193.8243856546774</v>
      </c>
      <c r="H664" s="24">
        <f>E664*(236.707/Base!$D$164)</f>
        <v>247.43538594214135</v>
      </c>
      <c r="I664" s="24">
        <f>F664*(236.707/Base!$D$164)</f>
        <v>292.79854003153395</v>
      </c>
      <c r="J664" s="8"/>
    </row>
    <row r="665" spans="1:10" x14ac:dyDescent="0.25">
      <c r="A665" s="59" t="s">
        <v>135</v>
      </c>
      <c r="B665" s="60">
        <v>19</v>
      </c>
      <c r="C665" s="60">
        <v>2013</v>
      </c>
      <c r="D665" s="61">
        <v>188</v>
      </c>
      <c r="E665" s="61">
        <v>240</v>
      </c>
      <c r="F665" s="61">
        <v>284</v>
      </c>
      <c r="G665" s="24">
        <f>D665*(236.707/Base!$D$165)</f>
        <v>191.02630957644541</v>
      </c>
      <c r="H665" s="24">
        <f>E665*(236.707/Base!$D$165)</f>
        <v>243.86337392737713</v>
      </c>
      <c r="I665" s="24">
        <f>F665*(236.707/Base!$D$165)</f>
        <v>288.5716591473963</v>
      </c>
      <c r="J665" s="8"/>
    </row>
    <row r="666" spans="1:10" x14ac:dyDescent="0.25">
      <c r="A666" s="59" t="s">
        <v>135</v>
      </c>
      <c r="B666" s="60">
        <v>19</v>
      </c>
      <c r="C666" s="60">
        <v>2014</v>
      </c>
      <c r="D666" s="61">
        <v>188</v>
      </c>
      <c r="E666" s="61">
        <v>240</v>
      </c>
      <c r="F666" s="61">
        <v>284</v>
      </c>
      <c r="G666" s="24">
        <f>D666*(236.707/Base!$D$166)</f>
        <v>190.24314711263875</v>
      </c>
      <c r="H666" s="24">
        <f>E666*(236.707/Base!$D$166)</f>
        <v>242.86359205868774</v>
      </c>
      <c r="I666" s="24">
        <f>F666*(236.707/Base!$D$166)</f>
        <v>287.38858393611383</v>
      </c>
      <c r="J666" s="8"/>
    </row>
    <row r="667" spans="1:10" x14ac:dyDescent="0.25">
      <c r="A667" s="59" t="s">
        <v>136</v>
      </c>
      <c r="B667" s="60">
        <v>22</v>
      </c>
      <c r="C667" s="60">
        <v>1980</v>
      </c>
      <c r="D667" s="61">
        <v>314</v>
      </c>
      <c r="E667" s="61">
        <v>379</v>
      </c>
      <c r="F667" s="61">
        <v>444</v>
      </c>
      <c r="G667" s="24">
        <f>D667*(236.707/Base!$D$132)</f>
        <v>902.47607723857868</v>
      </c>
      <c r="H667" s="24">
        <f>E667*(236.707/Base!$D$132)</f>
        <v>1089.2943734822334</v>
      </c>
      <c r="I667" s="24">
        <f>F667*(236.707/Base!$D$132)</f>
        <v>1276.1126697258883</v>
      </c>
      <c r="J667" s="8"/>
    </row>
    <row r="668" spans="1:10" x14ac:dyDescent="0.25">
      <c r="A668" s="59" t="s">
        <v>136</v>
      </c>
      <c r="B668" s="60">
        <v>22</v>
      </c>
      <c r="C668" s="60">
        <v>1981</v>
      </c>
      <c r="D668" s="61">
        <v>314</v>
      </c>
      <c r="E668" s="61">
        <v>379</v>
      </c>
      <c r="F668" s="61">
        <v>445</v>
      </c>
      <c r="G668" s="24">
        <f>D668*(236.707/Base!$D$133)</f>
        <v>817.79110954921805</v>
      </c>
      <c r="H668" s="24">
        <f>E668*(236.707/Base!$D$133)</f>
        <v>987.07907808647656</v>
      </c>
      <c r="I668" s="24">
        <f>F668*(236.707/Base!$D$133)</f>
        <v>1158.9714769089237</v>
      </c>
      <c r="J668" s="8"/>
    </row>
    <row r="669" spans="1:10" x14ac:dyDescent="0.25">
      <c r="A669" s="59" t="s">
        <v>136</v>
      </c>
      <c r="B669" s="60">
        <v>22</v>
      </c>
      <c r="C669" s="60">
        <v>1982</v>
      </c>
      <c r="D669" s="61">
        <v>314</v>
      </c>
      <c r="E669" s="61">
        <v>379</v>
      </c>
      <c r="F669" s="61">
        <v>445</v>
      </c>
      <c r="G669" s="24">
        <f>D669*(236.707/Base!$D$134)</f>
        <v>770.3110364644715</v>
      </c>
      <c r="H669" s="24">
        <f>E669*(236.707/Base!$D$134)</f>
        <v>929.77032745233976</v>
      </c>
      <c r="I669" s="24">
        <f>F669*(236.707/Base!$D$134)</f>
        <v>1091.68283830156</v>
      </c>
      <c r="J669" s="8"/>
    </row>
    <row r="670" spans="1:10" x14ac:dyDescent="0.25">
      <c r="A670" s="59" t="s">
        <v>136</v>
      </c>
      <c r="B670" s="60">
        <v>22</v>
      </c>
      <c r="C670" s="60">
        <v>1983</v>
      </c>
      <c r="D670" s="61">
        <v>314</v>
      </c>
      <c r="E670" s="61">
        <v>379</v>
      </c>
      <c r="F670" s="61">
        <v>444</v>
      </c>
      <c r="G670" s="24">
        <f>D670*(236.707/Base!$D$135)</f>
        <v>746.38029897565059</v>
      </c>
      <c r="H670" s="24">
        <f>E670*(236.707/Base!$D$135)</f>
        <v>900.88577487825341</v>
      </c>
      <c r="I670" s="24">
        <f>F670*(236.707/Base!$D$135)</f>
        <v>1055.3912507808561</v>
      </c>
      <c r="J670" s="8"/>
    </row>
    <row r="671" spans="1:10" x14ac:dyDescent="0.25">
      <c r="A671" s="59" t="s">
        <v>136</v>
      </c>
      <c r="B671" s="60">
        <v>22</v>
      </c>
      <c r="C671" s="60">
        <v>1984</v>
      </c>
      <c r="D671" s="61">
        <v>314</v>
      </c>
      <c r="E671" s="61">
        <v>379</v>
      </c>
      <c r="F671" s="61">
        <v>445</v>
      </c>
      <c r="G671" s="24">
        <f>D671*(236.707/Base!$D$136)</f>
        <v>715.15602259050695</v>
      </c>
      <c r="H671" s="24">
        <f>E671*(236.707/Base!$D$136)</f>
        <v>863.19787440064374</v>
      </c>
      <c r="I671" s="24">
        <f>F671*(236.707/Base!$D$136)</f>
        <v>1013.5172931617058</v>
      </c>
      <c r="J671" s="8"/>
    </row>
    <row r="672" spans="1:10" x14ac:dyDescent="0.25">
      <c r="A672" s="59" t="s">
        <v>136</v>
      </c>
      <c r="B672" s="60">
        <v>22</v>
      </c>
      <c r="C672" s="60">
        <v>1985</v>
      </c>
      <c r="D672" s="61">
        <v>328</v>
      </c>
      <c r="E672" s="61">
        <v>396</v>
      </c>
      <c r="F672" s="61">
        <v>463</v>
      </c>
      <c r="G672" s="24">
        <f>D672*(236.707/Base!$D$137)</f>
        <v>721.50206383838372</v>
      </c>
      <c r="H672" s="24">
        <f>E672*(236.707/Base!$D$137)</f>
        <v>871.0817599999998</v>
      </c>
      <c r="I672" s="24">
        <f>F672*(236.707/Base!$D$137)</f>
        <v>1018.4617547474745</v>
      </c>
      <c r="J672" s="8"/>
    </row>
    <row r="673" spans="1:10" x14ac:dyDescent="0.25">
      <c r="A673" s="59" t="s">
        <v>136</v>
      </c>
      <c r="B673" s="60">
        <v>22</v>
      </c>
      <c r="C673" s="60">
        <v>1986</v>
      </c>
      <c r="D673" s="61">
        <v>358</v>
      </c>
      <c r="E673" s="61">
        <v>432</v>
      </c>
      <c r="F673" s="61">
        <v>505</v>
      </c>
      <c r="G673" s="24">
        <f>D673*(236.707/Base!$D$138)</f>
        <v>773.07675649122814</v>
      </c>
      <c r="H673" s="24">
        <f>E673*(236.707/Base!$D$138)</f>
        <v>932.87474526315793</v>
      </c>
      <c r="I673" s="24">
        <f>F673*(236.707/Base!$D$138)</f>
        <v>1090.513301754386</v>
      </c>
      <c r="J673" s="8"/>
    </row>
    <row r="674" spans="1:10" x14ac:dyDescent="0.25">
      <c r="A674" s="59" t="s">
        <v>136</v>
      </c>
      <c r="B674" s="60">
        <v>22</v>
      </c>
      <c r="C674" s="60">
        <v>1987</v>
      </c>
      <c r="D674" s="61">
        <v>409</v>
      </c>
      <c r="E674" s="61">
        <v>491</v>
      </c>
      <c r="F674" s="61">
        <v>571</v>
      </c>
      <c r="G674" s="24">
        <f>D674*(236.707/Base!$D$139)</f>
        <v>852.01282522442978</v>
      </c>
      <c r="H674" s="24">
        <f>E674*(236.707/Base!$D$139)</f>
        <v>1022.8320224576895</v>
      </c>
      <c r="I674" s="24">
        <f>F674*(236.707/Base!$D$139)</f>
        <v>1189.4848978072112</v>
      </c>
      <c r="J674" s="8"/>
    </row>
    <row r="675" spans="1:10" x14ac:dyDescent="0.25">
      <c r="A675" s="59" t="s">
        <v>136</v>
      </c>
      <c r="B675" s="60">
        <v>22</v>
      </c>
      <c r="C675" s="60">
        <v>1988</v>
      </c>
      <c r="D675" s="61">
        <v>422</v>
      </c>
      <c r="E675" s="61">
        <v>510</v>
      </c>
      <c r="F675" s="61">
        <v>595</v>
      </c>
      <c r="G675" s="24">
        <f>D675*(236.707/Base!$D$140)</f>
        <v>844.30292144169607</v>
      </c>
      <c r="H675" s="24">
        <f>E675*(236.707/Base!$D$140)</f>
        <v>1020.3660898939929</v>
      </c>
      <c r="I675" s="24">
        <f>F675*(236.707/Base!$D$140)</f>
        <v>1190.4271048763251</v>
      </c>
      <c r="J675" s="8"/>
    </row>
    <row r="676" spans="1:10" x14ac:dyDescent="0.25">
      <c r="A676" s="59" t="s">
        <v>136</v>
      </c>
      <c r="B676" s="60">
        <v>22</v>
      </c>
      <c r="C676" s="60">
        <v>1989</v>
      </c>
      <c r="D676" s="61">
        <v>446</v>
      </c>
      <c r="E676" s="61">
        <v>539</v>
      </c>
      <c r="F676" s="61">
        <v>628</v>
      </c>
      <c r="G676" s="24">
        <f>D676*(236.707/Base!$D$141)</f>
        <v>851.40459279838149</v>
      </c>
      <c r="H676" s="24">
        <f>E676*(236.707/Base!$D$141)</f>
        <v>1028.9396312070126</v>
      </c>
      <c r="I676" s="24">
        <f>F676*(236.707/Base!$D$141)</f>
        <v>1198.8387539851649</v>
      </c>
      <c r="J676" s="8"/>
    </row>
    <row r="677" spans="1:10" x14ac:dyDescent="0.25">
      <c r="A677" s="59" t="s">
        <v>136</v>
      </c>
      <c r="B677" s="60">
        <v>22</v>
      </c>
      <c r="C677" s="60">
        <v>1990</v>
      </c>
      <c r="D677" s="61">
        <v>446</v>
      </c>
      <c r="E677" s="61">
        <v>539</v>
      </c>
      <c r="F677" s="61">
        <v>628</v>
      </c>
      <c r="G677" s="24">
        <f>D677*(236.707/Base!$D$142)</f>
        <v>807.82662259756864</v>
      </c>
      <c r="H677" s="24">
        <f>E677*(236.707/Base!$D$142)</f>
        <v>976.27477484325004</v>
      </c>
      <c r="I677" s="24">
        <f>F677*(236.707/Base!$D$142)</f>
        <v>1137.4778452719129</v>
      </c>
      <c r="J677" s="8"/>
    </row>
    <row r="678" spans="1:10" x14ac:dyDescent="0.25">
      <c r="A678" s="59" t="s">
        <v>136</v>
      </c>
      <c r="B678" s="60">
        <v>22</v>
      </c>
      <c r="C678" s="60">
        <v>1991</v>
      </c>
      <c r="D678" s="61">
        <v>446</v>
      </c>
      <c r="E678" s="61">
        <v>539</v>
      </c>
      <c r="F678" s="61">
        <v>628</v>
      </c>
      <c r="G678" s="24">
        <f>D678*(236.707/Base!$D$143)</f>
        <v>775.09699884591771</v>
      </c>
      <c r="H678" s="24">
        <f>E678*(236.707/Base!$D$143)</f>
        <v>936.72036407612029</v>
      </c>
      <c r="I678" s="24">
        <f>F678*(236.707/Base!$D$143)</f>
        <v>1091.3921867157765</v>
      </c>
      <c r="J678" s="8"/>
    </row>
    <row r="679" spans="1:10" x14ac:dyDescent="0.25">
      <c r="A679" s="59" t="s">
        <v>136</v>
      </c>
      <c r="B679" s="60">
        <v>22</v>
      </c>
      <c r="C679" s="60">
        <v>1992</v>
      </c>
      <c r="D679" s="61">
        <v>446</v>
      </c>
      <c r="E679" s="61">
        <v>539</v>
      </c>
      <c r="F679" s="61">
        <v>628</v>
      </c>
      <c r="G679" s="24">
        <f>D679*(236.707/Base!$D$144)</f>
        <v>752.44626687679261</v>
      </c>
      <c r="H679" s="24">
        <f>E679*(236.707/Base!$D$144)</f>
        <v>909.34649741388159</v>
      </c>
      <c r="I679" s="24">
        <f>F679*(236.707/Base!$D$144)</f>
        <v>1059.4983309386228</v>
      </c>
      <c r="J679" s="8"/>
    </row>
    <row r="680" spans="1:10" x14ac:dyDescent="0.25">
      <c r="A680" s="59" t="s">
        <v>136</v>
      </c>
      <c r="B680" s="60">
        <v>22</v>
      </c>
      <c r="C680" s="60">
        <v>1993</v>
      </c>
      <c r="D680" s="61">
        <v>446</v>
      </c>
      <c r="E680" s="61">
        <v>539</v>
      </c>
      <c r="F680" s="61">
        <v>628</v>
      </c>
      <c r="G680" s="24">
        <f>D680*(236.707/Base!$D$145)</f>
        <v>730.5758563516539</v>
      </c>
      <c r="H680" s="24">
        <f>E680*(236.707/Base!$D$145)</f>
        <v>882.91566496309747</v>
      </c>
      <c r="I680" s="24">
        <f>F680*(236.707/Base!$D$145)</f>
        <v>1028.7032237417907</v>
      </c>
      <c r="J680" s="8"/>
    </row>
    <row r="681" spans="1:10" x14ac:dyDescent="0.25">
      <c r="A681" s="59" t="s">
        <v>136</v>
      </c>
      <c r="B681" s="60">
        <v>22</v>
      </c>
      <c r="C681" s="60">
        <v>1994</v>
      </c>
      <c r="D681" s="61">
        <v>486</v>
      </c>
      <c r="E681" s="61">
        <v>579</v>
      </c>
      <c r="F681" s="61">
        <v>668</v>
      </c>
      <c r="G681" s="24">
        <f>D681*(236.707/Base!$D$146)</f>
        <v>776.2227547310265</v>
      </c>
      <c r="H681" s="24">
        <f>E681*(236.707/Base!$D$146)</f>
        <v>924.7592077968402</v>
      </c>
      <c r="I681" s="24">
        <f>F681*(236.707/Base!$D$146)</f>
        <v>1066.9069962146618</v>
      </c>
      <c r="J681" s="8"/>
    </row>
    <row r="682" spans="1:10" x14ac:dyDescent="0.25">
      <c r="A682" s="59" t="s">
        <v>136</v>
      </c>
      <c r="B682" s="60">
        <v>22</v>
      </c>
      <c r="C682" s="60">
        <v>1995</v>
      </c>
      <c r="D682" s="61">
        <v>486</v>
      </c>
      <c r="E682" s="61">
        <v>579</v>
      </c>
      <c r="F682" s="61">
        <v>668</v>
      </c>
      <c r="G682" s="24">
        <f>D682*(236.707/Base!$D$147)</f>
        <v>754.83078904946274</v>
      </c>
      <c r="H682" s="24">
        <f>E682*(236.707/Base!$D$147)</f>
        <v>899.27371781818715</v>
      </c>
      <c r="I682" s="24">
        <f>F682*(236.707/Base!$D$147)</f>
        <v>1037.5040475000847</v>
      </c>
      <c r="J682" s="8"/>
    </row>
    <row r="683" spans="1:10" x14ac:dyDescent="0.25">
      <c r="A683" s="59" t="s">
        <v>136</v>
      </c>
      <c r="B683" s="60">
        <v>22</v>
      </c>
      <c r="C683" s="60">
        <v>1996</v>
      </c>
      <c r="D683" s="61">
        <v>474</v>
      </c>
      <c r="E683" s="61">
        <v>565</v>
      </c>
      <c r="F683" s="61">
        <v>651</v>
      </c>
      <c r="G683" s="24">
        <f>D683*(236.707/Base!$D$148)</f>
        <v>715.09954110898661</v>
      </c>
      <c r="H683" s="24">
        <f>E683*(236.707/Base!$D$148)</f>
        <v>852.38658381134485</v>
      </c>
      <c r="I683" s="24">
        <f>F683*(236.707/Base!$D$148)</f>
        <v>982.13038240917786</v>
      </c>
      <c r="J683" s="8"/>
    </row>
    <row r="684" spans="1:10" x14ac:dyDescent="0.25">
      <c r="A684" s="59" t="s">
        <v>136</v>
      </c>
      <c r="B684" s="60">
        <v>22</v>
      </c>
      <c r="C684" s="60">
        <v>1997</v>
      </c>
      <c r="D684" s="61">
        <v>474</v>
      </c>
      <c r="E684" s="61">
        <v>565</v>
      </c>
      <c r="F684" s="61">
        <v>651</v>
      </c>
      <c r="G684" s="24">
        <f>D684*(236.707/Base!$D$149)</f>
        <v>699.05992523364478</v>
      </c>
      <c r="H684" s="24">
        <f>E684*(236.707/Base!$D$149)</f>
        <v>833.26763239875379</v>
      </c>
      <c r="I684" s="24">
        <f>F684*(236.707/Base!$D$149)</f>
        <v>960.10128971962615</v>
      </c>
      <c r="J684" s="8"/>
    </row>
    <row r="685" spans="1:10" x14ac:dyDescent="0.25">
      <c r="A685" s="59" t="s">
        <v>136</v>
      </c>
      <c r="B685" s="60">
        <v>22</v>
      </c>
      <c r="C685" s="60">
        <v>1998</v>
      </c>
      <c r="D685" s="61">
        <v>474</v>
      </c>
      <c r="E685" s="61">
        <v>579</v>
      </c>
      <c r="F685" s="61">
        <v>651</v>
      </c>
      <c r="G685" s="24">
        <f>D685*(236.707/Base!$D$150)</f>
        <v>688.33814723926378</v>
      </c>
      <c r="H685" s="24">
        <f>E685*(236.707/Base!$D$150)</f>
        <v>840.8181165644171</v>
      </c>
      <c r="I685" s="24">
        <f>F685*(236.707/Base!$D$150)</f>
        <v>945.37580981595079</v>
      </c>
      <c r="J685" s="8"/>
    </row>
    <row r="686" spans="1:10" x14ac:dyDescent="0.25">
      <c r="A686" s="59" t="s">
        <v>136</v>
      </c>
      <c r="B686" s="60">
        <v>22</v>
      </c>
      <c r="C686" s="60">
        <v>1999</v>
      </c>
      <c r="D686" s="61">
        <v>474</v>
      </c>
      <c r="E686" s="61">
        <v>579</v>
      </c>
      <c r="F686" s="61">
        <v>651</v>
      </c>
      <c r="G686" s="24">
        <f>D686*(236.707/Base!$D$151)</f>
        <v>673.46409363745499</v>
      </c>
      <c r="H686" s="24">
        <f>E686*(236.707/Base!$D$151)</f>
        <v>822.64917767106851</v>
      </c>
      <c r="I686" s="24">
        <f>F686*(236.707/Base!$D$151)</f>
        <v>924.94752100840344</v>
      </c>
      <c r="J686" s="8"/>
    </row>
    <row r="687" spans="1:10" x14ac:dyDescent="0.25">
      <c r="A687" s="59" t="s">
        <v>136</v>
      </c>
      <c r="B687" s="60">
        <v>22</v>
      </c>
      <c r="C687" s="60">
        <v>2000</v>
      </c>
      <c r="D687" s="61">
        <v>486</v>
      </c>
      <c r="E687" s="61">
        <v>579</v>
      </c>
      <c r="F687" s="61">
        <v>668</v>
      </c>
      <c r="G687" s="24">
        <f>D687*(236.707/Base!$D$152)</f>
        <v>668.05808362369339</v>
      </c>
      <c r="H687" s="24">
        <f>E687*(236.707/Base!$D$152)</f>
        <v>795.89635888501743</v>
      </c>
      <c r="I687" s="24">
        <f>F687*(236.707/Base!$D$152)</f>
        <v>918.23621370499427</v>
      </c>
      <c r="J687" s="8"/>
    </row>
    <row r="688" spans="1:10" x14ac:dyDescent="0.25">
      <c r="A688" s="59" t="s">
        <v>136</v>
      </c>
      <c r="B688" s="60">
        <v>22</v>
      </c>
      <c r="C688" s="60">
        <v>2001</v>
      </c>
      <c r="D688" s="61">
        <v>486</v>
      </c>
      <c r="E688" s="61">
        <v>633</v>
      </c>
      <c r="F688" s="61">
        <v>668</v>
      </c>
      <c r="G688" s="24">
        <f>D688*(236.707/Base!$D$153)</f>
        <v>649.5742631281762</v>
      </c>
      <c r="H688" s="24">
        <f>E688*(236.707/Base!$D$153)</f>
        <v>846.05042913608133</v>
      </c>
      <c r="I688" s="24">
        <f>F688*(236.707/Base!$D$153)</f>
        <v>892.83046866177301</v>
      </c>
      <c r="J688" s="8"/>
    </row>
    <row r="689" spans="1:10" x14ac:dyDescent="0.25">
      <c r="A689" s="59" t="s">
        <v>136</v>
      </c>
      <c r="B689" s="60">
        <v>22</v>
      </c>
      <c r="C689" s="60">
        <v>2002</v>
      </c>
      <c r="D689" s="61">
        <v>486</v>
      </c>
      <c r="E689" s="61">
        <v>618</v>
      </c>
      <c r="F689" s="61">
        <v>668</v>
      </c>
      <c r="G689" s="24">
        <f>D689*(236.707/Base!$D$154)</f>
        <v>639.46415786548073</v>
      </c>
      <c r="H689" s="24">
        <f>E689*(236.707/Base!$D$154)</f>
        <v>813.14578098943855</v>
      </c>
      <c r="I689" s="24">
        <f>F689*(236.707/Base!$D$154)</f>
        <v>878.93427459699831</v>
      </c>
      <c r="J689" s="8"/>
    </row>
    <row r="690" spans="1:10" x14ac:dyDescent="0.25">
      <c r="A690" s="59" t="s">
        <v>136</v>
      </c>
      <c r="B690" s="60">
        <v>22</v>
      </c>
      <c r="C690" s="60">
        <v>2003</v>
      </c>
      <c r="D690" s="61">
        <v>518</v>
      </c>
      <c r="E690" s="61">
        <v>618</v>
      </c>
      <c r="F690" s="61">
        <v>713</v>
      </c>
      <c r="G690" s="24">
        <f>D690*(236.707/Base!$D$155)</f>
        <v>666.38166304347828</v>
      </c>
      <c r="H690" s="24">
        <f>E690*(236.707/Base!$D$155)</f>
        <v>795.02677173913048</v>
      </c>
      <c r="I690" s="24">
        <f>F690*(236.707/Base!$D$155)</f>
        <v>917.23962500000005</v>
      </c>
      <c r="J690" s="8"/>
    </row>
    <row r="691" spans="1:10" x14ac:dyDescent="0.25">
      <c r="A691" s="59" t="s">
        <v>136</v>
      </c>
      <c r="B691" s="60">
        <v>22</v>
      </c>
      <c r="C691" s="60">
        <v>2004</v>
      </c>
      <c r="D691" s="61">
        <v>518</v>
      </c>
      <c r="E691" s="61">
        <v>618</v>
      </c>
      <c r="F691" s="61">
        <v>713</v>
      </c>
      <c r="G691" s="24">
        <f>D691*(236.707/Base!$D$156)</f>
        <v>649.09595553202757</v>
      </c>
      <c r="H691" s="24">
        <f>E691*(236.707/Base!$D$156)</f>
        <v>774.40405505558499</v>
      </c>
      <c r="I691" s="24">
        <f>F691*(236.707/Base!$D$156)</f>
        <v>893.44674960296447</v>
      </c>
      <c r="J691" s="8"/>
    </row>
    <row r="692" spans="1:10" x14ac:dyDescent="0.25">
      <c r="A692" s="59" t="s">
        <v>136</v>
      </c>
      <c r="B692" s="60">
        <v>22</v>
      </c>
      <c r="C692" s="60">
        <v>2005</v>
      </c>
      <c r="D692" s="61">
        <v>518</v>
      </c>
      <c r="E692" s="61">
        <v>618</v>
      </c>
      <c r="F692" s="61">
        <v>713</v>
      </c>
      <c r="G692" s="24">
        <f>D692*(236.707/Base!$D$157)</f>
        <v>627.82501792114681</v>
      </c>
      <c r="H692" s="24">
        <f>E692*(236.707/Base!$D$157)</f>
        <v>749.02675883256518</v>
      </c>
      <c r="I692" s="24">
        <f>F692*(236.707/Base!$D$157)</f>
        <v>864.16841269841257</v>
      </c>
      <c r="J692" s="8"/>
    </row>
    <row r="693" spans="1:10" x14ac:dyDescent="0.25">
      <c r="A693" s="59" t="s">
        <v>136</v>
      </c>
      <c r="B693" s="60">
        <v>22</v>
      </c>
      <c r="C693" s="60">
        <v>2006</v>
      </c>
      <c r="D693" s="61">
        <v>531</v>
      </c>
      <c r="E693" s="61">
        <v>633</v>
      </c>
      <c r="F693" s="61">
        <v>731</v>
      </c>
      <c r="G693" s="24">
        <f>D693*(236.707/Base!$D$158)</f>
        <v>623.46933035714289</v>
      </c>
      <c r="H693" s="24">
        <f>E693*(236.707/Base!$D$158)</f>
        <v>743.23180059523816</v>
      </c>
      <c r="I693" s="24">
        <f>F693*(236.707/Base!$D$158)</f>
        <v>858.29770337301591</v>
      </c>
      <c r="J693" s="8"/>
    </row>
    <row r="694" spans="1:10" x14ac:dyDescent="0.25">
      <c r="A694" s="59" t="s">
        <v>136</v>
      </c>
      <c r="B694" s="60">
        <v>22</v>
      </c>
      <c r="C694" s="60">
        <v>2007</v>
      </c>
      <c r="D694" s="61">
        <v>531</v>
      </c>
      <c r="E694" s="61">
        <v>633</v>
      </c>
      <c r="F694" s="61">
        <v>731</v>
      </c>
      <c r="G694" s="24">
        <f>D694*(236.707/Base!$D$159)</f>
        <v>606.20335966663765</v>
      </c>
      <c r="H694" s="24">
        <f>E694*(236.707/Base!$D$159)</f>
        <v>722.64920276644375</v>
      </c>
      <c r="I694" s="24">
        <f>F694*(236.707/Base!$D$159)</f>
        <v>834.52854221527707</v>
      </c>
      <c r="J694" s="8"/>
    </row>
    <row r="695" spans="1:10" x14ac:dyDescent="0.25">
      <c r="A695" s="59" t="s">
        <v>136</v>
      </c>
      <c r="B695" s="60">
        <v>22</v>
      </c>
      <c r="C695" s="60">
        <v>2008</v>
      </c>
      <c r="D695" s="61">
        <v>531</v>
      </c>
      <c r="E695" s="61">
        <v>633</v>
      </c>
      <c r="F695" s="61">
        <v>731</v>
      </c>
      <c r="G695" s="24">
        <f>D695*(236.707/Base!$D$160)</f>
        <v>583.78850735939579</v>
      </c>
      <c r="H695" s="24">
        <f>E695*(236.707/Base!$D$160)</f>
        <v>695.92867261487299</v>
      </c>
      <c r="I695" s="24">
        <f>F695*(236.707/Base!$D$160)</f>
        <v>803.67118433091969</v>
      </c>
      <c r="J695" s="8"/>
    </row>
    <row r="696" spans="1:10" x14ac:dyDescent="0.25">
      <c r="A696" s="59" t="s">
        <v>136</v>
      </c>
      <c r="B696" s="60">
        <v>22</v>
      </c>
      <c r="C696" s="60">
        <v>2009</v>
      </c>
      <c r="D696" s="61">
        <v>531</v>
      </c>
      <c r="E696" s="61">
        <v>633</v>
      </c>
      <c r="F696" s="61">
        <v>731</v>
      </c>
      <c r="G696" s="24">
        <f>D696*(236.707/Base!$D$161)</f>
        <v>585.87291236476688</v>
      </c>
      <c r="H696" s="24">
        <f>E696*(236.707/Base!$D$161)</f>
        <v>698.41347180206674</v>
      </c>
      <c r="I696" s="24">
        <f>F696*(236.707/Base!$D$161)</f>
        <v>806.54067596731568</v>
      </c>
      <c r="J696" s="8"/>
    </row>
    <row r="697" spans="1:10" x14ac:dyDescent="0.25">
      <c r="A697" s="59" t="s">
        <v>136</v>
      </c>
      <c r="B697" s="60">
        <v>22</v>
      </c>
      <c r="C697" s="60">
        <v>2010</v>
      </c>
      <c r="D697" s="61">
        <v>531</v>
      </c>
      <c r="E697" s="61">
        <v>633</v>
      </c>
      <c r="F697" s="61">
        <v>731</v>
      </c>
      <c r="G697" s="24">
        <f>D697*(236.707/Base!$D$162)</f>
        <v>576.41806233261173</v>
      </c>
      <c r="H697" s="24">
        <f>E697*(236.707/Base!$D$162)</f>
        <v>687.14243588802867</v>
      </c>
      <c r="I697" s="24">
        <f>F697*(236.707/Base!$D$162)</f>
        <v>793.52467714715476</v>
      </c>
      <c r="J697" s="8"/>
    </row>
    <row r="698" spans="1:10" x14ac:dyDescent="0.25">
      <c r="A698" s="59" t="s">
        <v>136</v>
      </c>
      <c r="B698" s="60">
        <v>22</v>
      </c>
      <c r="C698" s="60">
        <v>2011</v>
      </c>
      <c r="D698" s="61">
        <v>531</v>
      </c>
      <c r="E698" s="61">
        <v>633</v>
      </c>
      <c r="F698" s="61">
        <v>731</v>
      </c>
      <c r="G698" s="24">
        <f>D698*(236.707/Base!$D$163)</f>
        <v>558.78001146977624</v>
      </c>
      <c r="H698" s="24">
        <f>E698*(236.707/Base!$D$163)</f>
        <v>666.11628485945084</v>
      </c>
      <c r="I698" s="24">
        <f>F698*(236.707/Base!$D$163)</f>
        <v>769.24329262600088</v>
      </c>
      <c r="J698" s="8"/>
    </row>
    <row r="699" spans="1:10" x14ac:dyDescent="0.25">
      <c r="A699" s="59" t="s">
        <v>136</v>
      </c>
      <c r="B699" s="60">
        <v>22</v>
      </c>
      <c r="C699" s="60">
        <v>2012</v>
      </c>
      <c r="D699" s="61">
        <v>531</v>
      </c>
      <c r="E699" s="61">
        <v>633</v>
      </c>
      <c r="F699" s="61">
        <v>731</v>
      </c>
      <c r="G699" s="24">
        <f>D699*(236.707/Base!$D$164)</f>
        <v>547.45079139698782</v>
      </c>
      <c r="H699" s="24">
        <f>E699*(236.707/Base!$D$164)</f>
        <v>652.61083042239784</v>
      </c>
      <c r="I699" s="24">
        <f>F699*(236.707/Base!$D$164)</f>
        <v>753.64694634877219</v>
      </c>
      <c r="J699" s="8"/>
    </row>
    <row r="700" spans="1:10" x14ac:dyDescent="0.25">
      <c r="A700" s="59" t="s">
        <v>136</v>
      </c>
      <c r="B700" s="60">
        <v>22</v>
      </c>
      <c r="C700" s="60">
        <v>2013</v>
      </c>
      <c r="D700" s="61">
        <v>531</v>
      </c>
      <c r="E700" s="61">
        <v>633</v>
      </c>
      <c r="F700" s="61">
        <v>731</v>
      </c>
      <c r="G700" s="24">
        <f>D700*(236.707/Base!$D$165)</f>
        <v>539.54771481432192</v>
      </c>
      <c r="H700" s="24">
        <f>E700*(236.707/Base!$D$165)</f>
        <v>643.18964873345715</v>
      </c>
      <c r="I700" s="24">
        <f>F700*(236.707/Base!$D$165)</f>
        <v>742.76719308713621</v>
      </c>
      <c r="J700" s="8"/>
    </row>
    <row r="701" spans="1:10" x14ac:dyDescent="0.25">
      <c r="A701" s="59" t="s">
        <v>136</v>
      </c>
      <c r="B701" s="60">
        <v>22</v>
      </c>
      <c r="C701" s="60">
        <v>2014</v>
      </c>
      <c r="D701" s="61">
        <v>531</v>
      </c>
      <c r="E701" s="61">
        <v>633</v>
      </c>
      <c r="F701" s="61">
        <v>731</v>
      </c>
      <c r="G701" s="24">
        <f>D701*(236.707/Base!$D$166)</f>
        <v>537.33569742984662</v>
      </c>
      <c r="H701" s="24">
        <f>E701*(236.707/Base!$D$166)</f>
        <v>640.552724054789</v>
      </c>
      <c r="I701" s="24">
        <f>F701*(236.707/Base!$D$166)</f>
        <v>739.72202414541982</v>
      </c>
      <c r="J701" s="8"/>
    </row>
    <row r="702" spans="1:10" x14ac:dyDescent="0.25">
      <c r="A702" s="59" t="s">
        <v>137</v>
      </c>
      <c r="B702" s="60">
        <v>21</v>
      </c>
      <c r="C702" s="60">
        <v>1980</v>
      </c>
      <c r="D702" s="61">
        <v>211</v>
      </c>
      <c r="E702" s="61">
        <v>270</v>
      </c>
      <c r="F702" s="61">
        <v>326</v>
      </c>
      <c r="G702" s="24">
        <f>D702*(236.707/Base!$D$132)</f>
        <v>606.44093088324871</v>
      </c>
      <c r="H702" s="24">
        <f>E702*(236.707/Base!$D$132)</f>
        <v>776.01446131979696</v>
      </c>
      <c r="I702" s="24">
        <f>F702*(236.707/Base!$D$132)</f>
        <v>936.96560885279189</v>
      </c>
      <c r="J702" s="8"/>
    </row>
    <row r="703" spans="1:10" x14ac:dyDescent="0.25">
      <c r="A703" s="59" t="s">
        <v>137</v>
      </c>
      <c r="B703" s="60">
        <v>21</v>
      </c>
      <c r="C703" s="60">
        <v>1981</v>
      </c>
      <c r="D703" s="61">
        <v>211</v>
      </c>
      <c r="E703" s="61">
        <v>270</v>
      </c>
      <c r="F703" s="61">
        <v>326</v>
      </c>
      <c r="G703" s="24">
        <f>D703*(236.707/Base!$D$133)</f>
        <v>549.53479017479299</v>
      </c>
      <c r="H703" s="24">
        <f>E703*(236.707/Base!$D$133)</f>
        <v>703.19617700091999</v>
      </c>
      <c r="I703" s="24">
        <f>F703*(236.707/Base!$D$133)</f>
        <v>849.04427297148118</v>
      </c>
      <c r="J703" s="8"/>
    </row>
    <row r="704" spans="1:10" x14ac:dyDescent="0.25">
      <c r="A704" s="59" t="s">
        <v>137</v>
      </c>
      <c r="B704" s="60">
        <v>21</v>
      </c>
      <c r="C704" s="60">
        <v>1982</v>
      </c>
      <c r="D704" s="61">
        <v>211</v>
      </c>
      <c r="E704" s="61">
        <v>270</v>
      </c>
      <c r="F704" s="61">
        <v>326</v>
      </c>
      <c r="G704" s="24">
        <f>D704*(236.707/Base!$D$134)</f>
        <v>517.62939074523399</v>
      </c>
      <c r="H704" s="24">
        <f>E704*(236.707/Base!$D$134)</f>
        <v>662.36936256499132</v>
      </c>
      <c r="I704" s="24">
        <f>F704*(236.707/Base!$D$134)</f>
        <v>799.74967480069324</v>
      </c>
      <c r="J704" s="8"/>
    </row>
    <row r="705" spans="1:10" x14ac:dyDescent="0.25">
      <c r="A705" s="59" t="s">
        <v>137</v>
      </c>
      <c r="B705" s="60">
        <v>21</v>
      </c>
      <c r="C705" s="60">
        <v>1983</v>
      </c>
      <c r="D705" s="61">
        <v>230</v>
      </c>
      <c r="E705" s="61">
        <v>295</v>
      </c>
      <c r="F705" s="61">
        <v>355</v>
      </c>
      <c r="G705" s="24">
        <f>D705*(236.707/Base!$D$135)</f>
        <v>546.7116839630562</v>
      </c>
      <c r="H705" s="24">
        <f>E705*(236.707/Base!$D$135)</f>
        <v>701.21715986565903</v>
      </c>
      <c r="I705" s="24">
        <f>F705*(236.707/Base!$D$135)</f>
        <v>843.83759916036934</v>
      </c>
      <c r="J705" s="8"/>
    </row>
    <row r="706" spans="1:10" x14ac:dyDescent="0.25">
      <c r="A706" s="59" t="s">
        <v>137</v>
      </c>
      <c r="B706" s="60">
        <v>21</v>
      </c>
      <c r="C706" s="60">
        <v>1984</v>
      </c>
      <c r="D706" s="61">
        <v>230</v>
      </c>
      <c r="E706" s="61">
        <v>295</v>
      </c>
      <c r="F706" s="61">
        <v>355</v>
      </c>
      <c r="G706" s="24">
        <f>D706*(236.707/Base!$D$136)</f>
        <v>523.84039871279174</v>
      </c>
      <c r="H706" s="24">
        <f>E706*(236.707/Base!$D$136)</f>
        <v>671.88225052292853</v>
      </c>
      <c r="I706" s="24">
        <f>F706*(236.707/Base!$D$136)</f>
        <v>808.53626757843938</v>
      </c>
      <c r="J706" s="8"/>
    </row>
    <row r="707" spans="1:10" x14ac:dyDescent="0.25">
      <c r="A707" s="59" t="s">
        <v>137</v>
      </c>
      <c r="B707" s="60">
        <v>21</v>
      </c>
      <c r="C707" s="60">
        <v>1985</v>
      </c>
      <c r="D707" s="61">
        <v>244</v>
      </c>
      <c r="E707" s="61">
        <v>313</v>
      </c>
      <c r="F707" s="61">
        <v>376</v>
      </c>
      <c r="G707" s="24">
        <f>D707*(236.707/Base!$D$137)</f>
        <v>536.72714505050499</v>
      </c>
      <c r="H707" s="24">
        <f>E707*(236.707/Base!$D$137)</f>
        <v>688.50654262626244</v>
      </c>
      <c r="I707" s="24">
        <f>F707*(236.707/Base!$D$137)</f>
        <v>827.08773171717155</v>
      </c>
      <c r="J707" s="8"/>
    </row>
    <row r="708" spans="1:10" x14ac:dyDescent="0.25">
      <c r="A708" s="59" t="s">
        <v>137</v>
      </c>
      <c r="B708" s="60">
        <v>21</v>
      </c>
      <c r="C708" s="60">
        <v>1986</v>
      </c>
      <c r="D708" s="61">
        <v>256</v>
      </c>
      <c r="E708" s="61">
        <v>329</v>
      </c>
      <c r="F708" s="61">
        <v>395</v>
      </c>
      <c r="G708" s="24">
        <f>D708*(236.707/Base!$D$138)</f>
        <v>552.81466385964916</v>
      </c>
      <c r="H708" s="24">
        <f>E708*(236.707/Base!$D$138)</f>
        <v>710.45322035087725</v>
      </c>
      <c r="I708" s="24">
        <f>F708*(236.707/Base!$D$138)</f>
        <v>852.97575087719304</v>
      </c>
      <c r="J708" s="8"/>
    </row>
    <row r="709" spans="1:10" x14ac:dyDescent="0.25">
      <c r="A709" s="59" t="s">
        <v>137</v>
      </c>
      <c r="B709" s="60">
        <v>21</v>
      </c>
      <c r="C709" s="60">
        <v>1987</v>
      </c>
      <c r="D709" s="61">
        <v>269</v>
      </c>
      <c r="E709" s="61">
        <v>345</v>
      </c>
      <c r="F709" s="61">
        <v>415</v>
      </c>
      <c r="G709" s="24">
        <f>D709*(236.707/Base!$D$139)</f>
        <v>560.37029336276669</v>
      </c>
      <c r="H709" s="24">
        <f>E709*(236.707/Base!$D$139)</f>
        <v>718.69052494481241</v>
      </c>
      <c r="I709" s="24">
        <f>F709*(236.707/Base!$D$139)</f>
        <v>864.5117908756439</v>
      </c>
      <c r="J709" s="8"/>
    </row>
    <row r="710" spans="1:10" x14ac:dyDescent="0.25">
      <c r="A710" s="59" t="s">
        <v>137</v>
      </c>
      <c r="B710" s="60">
        <v>21</v>
      </c>
      <c r="C710" s="60">
        <v>1988</v>
      </c>
      <c r="D710" s="61">
        <v>280</v>
      </c>
      <c r="E710" s="61">
        <v>359</v>
      </c>
      <c r="F710" s="61">
        <v>432</v>
      </c>
      <c r="G710" s="24">
        <f>D710*(236.707/Base!$D$140)</f>
        <v>560.20099053003537</v>
      </c>
      <c r="H710" s="24">
        <f>E710*(236.707/Base!$D$140)</f>
        <v>718.25769857243813</v>
      </c>
      <c r="I710" s="24">
        <f>F710*(236.707/Base!$D$140)</f>
        <v>864.31009967491173</v>
      </c>
      <c r="J710" s="8"/>
    </row>
    <row r="711" spans="1:10" x14ac:dyDescent="0.25">
      <c r="A711" s="59" t="s">
        <v>137</v>
      </c>
      <c r="B711" s="60">
        <v>21</v>
      </c>
      <c r="C711" s="60">
        <v>1989</v>
      </c>
      <c r="D711" s="61">
        <v>294</v>
      </c>
      <c r="E711" s="61">
        <v>377</v>
      </c>
      <c r="F711" s="61">
        <v>454</v>
      </c>
      <c r="G711" s="24">
        <f>D711*(236.707/Base!$D$141)</f>
        <v>561.23979884018866</v>
      </c>
      <c r="H711" s="24">
        <f>E711*(236.707/Base!$D$141)</f>
        <v>719.68504817262294</v>
      </c>
      <c r="I711" s="24">
        <f>F711*(236.707/Base!$D$141)</f>
        <v>866.67642405933907</v>
      </c>
      <c r="J711" s="8"/>
    </row>
    <row r="712" spans="1:10" x14ac:dyDescent="0.25">
      <c r="A712" s="59" t="s">
        <v>137</v>
      </c>
      <c r="B712" s="60">
        <v>21</v>
      </c>
      <c r="C712" s="60">
        <v>1990</v>
      </c>
      <c r="D712" s="61">
        <v>309</v>
      </c>
      <c r="E712" s="61">
        <v>396</v>
      </c>
      <c r="F712" s="61">
        <v>477</v>
      </c>
      <c r="G712" s="24">
        <f>D712*(236.707/Base!$D$142)</f>
        <v>559.68257036468322</v>
      </c>
      <c r="H712" s="24">
        <f>E712*(236.707/Base!$D$142)</f>
        <v>717.26309988483672</v>
      </c>
      <c r="I712" s="24">
        <f>F712*(236.707/Base!$D$142)</f>
        <v>863.97600667946244</v>
      </c>
      <c r="J712" s="8"/>
    </row>
    <row r="713" spans="1:10" x14ac:dyDescent="0.25">
      <c r="A713" s="59" t="s">
        <v>137</v>
      </c>
      <c r="B713" s="60">
        <v>21</v>
      </c>
      <c r="C713" s="60">
        <v>1991</v>
      </c>
      <c r="D713" s="61">
        <v>317</v>
      </c>
      <c r="E713" s="61">
        <v>406</v>
      </c>
      <c r="F713" s="61">
        <v>489</v>
      </c>
      <c r="G713" s="24">
        <f>D713*(236.707/Base!$D$143)</f>
        <v>550.90975030079801</v>
      </c>
      <c r="H713" s="24">
        <f>E713*(236.707/Base!$D$143)</f>
        <v>705.58157294045418</v>
      </c>
      <c r="I713" s="24">
        <f>F713*(236.707/Base!$D$143)</f>
        <v>849.82608169429091</v>
      </c>
      <c r="J713" s="8"/>
    </row>
    <row r="714" spans="1:10" x14ac:dyDescent="0.25">
      <c r="A714" s="59" t="s">
        <v>137</v>
      </c>
      <c r="B714" s="60">
        <v>21</v>
      </c>
      <c r="C714" s="60">
        <v>1992</v>
      </c>
      <c r="D714" s="61">
        <v>294</v>
      </c>
      <c r="E714" s="61">
        <v>377</v>
      </c>
      <c r="F714" s="61">
        <v>454</v>
      </c>
      <c r="G714" s="24">
        <f>D714*(236.707/Base!$D$144)</f>
        <v>496.00718040757175</v>
      </c>
      <c r="H714" s="24">
        <f>E714*(236.707/Base!$D$144)</f>
        <v>636.03641841379101</v>
      </c>
      <c r="I714" s="24">
        <f>F714*(236.707/Base!$D$144)</f>
        <v>765.94306090148837</v>
      </c>
      <c r="J714" s="8"/>
    </row>
    <row r="715" spans="1:10" x14ac:dyDescent="0.25">
      <c r="A715" s="59" t="s">
        <v>137</v>
      </c>
      <c r="B715" s="60">
        <v>21</v>
      </c>
      <c r="C715" s="60">
        <v>1993</v>
      </c>
      <c r="D715" s="61">
        <v>280</v>
      </c>
      <c r="E715" s="61">
        <v>359</v>
      </c>
      <c r="F715" s="61">
        <v>432</v>
      </c>
      <c r="G715" s="24">
        <f>D715*(236.707/Base!$D$145)</f>
        <v>458.65748829251817</v>
      </c>
      <c r="H715" s="24">
        <f>E715*(236.707/Base!$D$145)</f>
        <v>588.06442248933581</v>
      </c>
      <c r="I715" s="24">
        <f>F715*(236.707/Base!$D$145)</f>
        <v>707.64298193702803</v>
      </c>
      <c r="J715" s="8"/>
    </row>
    <row r="716" spans="1:10" x14ac:dyDescent="0.25">
      <c r="A716" s="59" t="s">
        <v>137</v>
      </c>
      <c r="B716" s="60">
        <v>21</v>
      </c>
      <c r="C716" s="60">
        <v>1994</v>
      </c>
      <c r="D716" s="61">
        <v>286</v>
      </c>
      <c r="E716" s="61">
        <v>366</v>
      </c>
      <c r="F716" s="61">
        <v>441</v>
      </c>
      <c r="G716" s="24">
        <f>D716*(236.707/Base!$D$146)</f>
        <v>456.78952233142712</v>
      </c>
      <c r="H716" s="24">
        <f>E716*(236.707/Base!$D$146)</f>
        <v>584.56281529126682</v>
      </c>
      <c r="I716" s="24">
        <f>F716*(236.707/Base!$D$146)</f>
        <v>704.35027744111665</v>
      </c>
      <c r="J716" s="8"/>
    </row>
    <row r="717" spans="1:10" x14ac:dyDescent="0.25">
      <c r="A717" s="59" t="s">
        <v>137</v>
      </c>
      <c r="B717" s="60">
        <v>21</v>
      </c>
      <c r="C717" s="60">
        <v>1995</v>
      </c>
      <c r="D717" s="61">
        <v>292</v>
      </c>
      <c r="E717" s="61">
        <v>373</v>
      </c>
      <c r="F717" s="61">
        <v>450</v>
      </c>
      <c r="G717" s="24">
        <f>D717*(236.707/Base!$D$147)</f>
        <v>453.51973333836037</v>
      </c>
      <c r="H717" s="24">
        <f>E717*(236.707/Base!$D$147)</f>
        <v>579.3248648466041</v>
      </c>
      <c r="I717" s="24">
        <f>F717*(236.707/Base!$D$147)</f>
        <v>698.91739726802109</v>
      </c>
      <c r="J717" s="8"/>
    </row>
    <row r="718" spans="1:10" x14ac:dyDescent="0.25">
      <c r="A718" s="59" t="s">
        <v>137</v>
      </c>
      <c r="B718" s="60">
        <v>21</v>
      </c>
      <c r="C718" s="60">
        <v>1996</v>
      </c>
      <c r="D718" s="61">
        <v>292</v>
      </c>
      <c r="E718" s="61">
        <v>373</v>
      </c>
      <c r="F718" s="61">
        <v>450</v>
      </c>
      <c r="G718" s="24">
        <f>D718*(236.707/Base!$D$148)</f>
        <v>440.52545570427026</v>
      </c>
      <c r="H718" s="24">
        <f>E718*(236.707/Base!$D$148)</f>
        <v>562.72601019757803</v>
      </c>
      <c r="I718" s="24">
        <f>F718*(236.707/Base!$D$148)</f>
        <v>678.89196940726572</v>
      </c>
      <c r="J718" s="8"/>
    </row>
    <row r="719" spans="1:10" x14ac:dyDescent="0.25">
      <c r="A719" s="59" t="s">
        <v>137</v>
      </c>
      <c r="B719" s="60">
        <v>21</v>
      </c>
      <c r="C719" s="60">
        <v>1997</v>
      </c>
      <c r="D719" s="61">
        <v>295</v>
      </c>
      <c r="E719" s="61">
        <v>377</v>
      </c>
      <c r="F719" s="61">
        <v>455</v>
      </c>
      <c r="G719" s="24">
        <f>D719*(236.707/Base!$D$149)</f>
        <v>435.06894080996881</v>
      </c>
      <c r="H719" s="24">
        <f>E719*(236.707/Base!$D$149)</f>
        <v>556.00335825545164</v>
      </c>
      <c r="I719" s="24">
        <f>F719*(236.707/Base!$D$149)</f>
        <v>671.03853582554518</v>
      </c>
      <c r="J719" s="8"/>
    </row>
    <row r="720" spans="1:10" x14ac:dyDescent="0.25">
      <c r="A720" s="59" t="s">
        <v>137</v>
      </c>
      <c r="B720" s="60">
        <v>21</v>
      </c>
      <c r="C720" s="60">
        <v>1998</v>
      </c>
      <c r="D720" s="61">
        <v>295</v>
      </c>
      <c r="E720" s="61">
        <v>388</v>
      </c>
      <c r="F720" s="61">
        <v>455</v>
      </c>
      <c r="G720" s="24">
        <f>D720*(236.707/Base!$D$150)</f>
        <v>428.3961042944785</v>
      </c>
      <c r="H720" s="24">
        <f>E720*(236.707/Base!$D$150)</f>
        <v>563.44979141104284</v>
      </c>
      <c r="I720" s="24">
        <f>F720*(236.707/Base!$D$150)</f>
        <v>660.74653374233128</v>
      </c>
      <c r="J720" s="8"/>
    </row>
    <row r="721" spans="1:10" x14ac:dyDescent="0.25">
      <c r="A721" s="59" t="s">
        <v>137</v>
      </c>
      <c r="B721" s="60">
        <v>21</v>
      </c>
      <c r="C721" s="60">
        <v>1999</v>
      </c>
      <c r="D721" s="61">
        <v>295</v>
      </c>
      <c r="E721" s="61">
        <v>399</v>
      </c>
      <c r="F721" s="61">
        <v>455</v>
      </c>
      <c r="G721" s="24">
        <f>D721*(236.707/Base!$D$151)</f>
        <v>419.13904561824734</v>
      </c>
      <c r="H721" s="24">
        <f>E721*(236.707/Base!$D$151)</f>
        <v>566.90331932773108</v>
      </c>
      <c r="I721" s="24">
        <f>F721*(236.707/Base!$D$151)</f>
        <v>646.46869747899166</v>
      </c>
      <c r="J721" s="8"/>
    </row>
    <row r="722" spans="1:10" x14ac:dyDescent="0.25">
      <c r="A722" s="59" t="s">
        <v>137</v>
      </c>
      <c r="B722" s="60">
        <v>21</v>
      </c>
      <c r="C722" s="60">
        <v>2000</v>
      </c>
      <c r="D722" s="61">
        <v>328</v>
      </c>
      <c r="E722" s="61">
        <v>417</v>
      </c>
      <c r="F722" s="61">
        <v>503</v>
      </c>
      <c r="G722" s="24">
        <f>D722*(236.707/Base!$D$152)</f>
        <v>450.87047619047621</v>
      </c>
      <c r="H722" s="24">
        <f>E722*(236.707/Base!$D$152)</f>
        <v>573.21033101045305</v>
      </c>
      <c r="I722" s="24">
        <f>F722*(236.707/Base!$D$152)</f>
        <v>691.42637049941936</v>
      </c>
      <c r="J722" s="8"/>
    </row>
    <row r="723" spans="1:10" x14ac:dyDescent="0.25">
      <c r="A723" s="59" t="s">
        <v>137</v>
      </c>
      <c r="B723" s="60">
        <v>21</v>
      </c>
      <c r="C723" s="60">
        <v>2001</v>
      </c>
      <c r="D723" s="61">
        <v>328</v>
      </c>
      <c r="E723" s="61">
        <v>439</v>
      </c>
      <c r="F723" s="61">
        <v>503</v>
      </c>
      <c r="G723" s="24">
        <f>D723*(236.707/Base!$D$153)</f>
        <v>438.39579898362507</v>
      </c>
      <c r="H723" s="24">
        <f>E723*(236.707/Base!$D$153)</f>
        <v>586.75535290796154</v>
      </c>
      <c r="I723" s="24">
        <f>F723*(236.707/Base!$D$153)</f>
        <v>672.29599661208351</v>
      </c>
      <c r="J723" s="8"/>
    </row>
    <row r="724" spans="1:10" x14ac:dyDescent="0.25">
      <c r="A724" s="59" t="s">
        <v>137</v>
      </c>
      <c r="B724" s="60">
        <v>21</v>
      </c>
      <c r="C724" s="60">
        <v>2002</v>
      </c>
      <c r="D724" s="61">
        <v>328</v>
      </c>
      <c r="E724" s="61">
        <v>472</v>
      </c>
      <c r="F724" s="61">
        <v>503</v>
      </c>
      <c r="G724" s="24">
        <f>D724*(236.707/Base!$D$154)</f>
        <v>431.57251806559196</v>
      </c>
      <c r="H724" s="24">
        <f>E724*(236.707/Base!$D$154)</f>
        <v>621.04337965536399</v>
      </c>
      <c r="I724" s="24">
        <f>F724*(236.707/Base!$D$154)</f>
        <v>661.83224569205106</v>
      </c>
      <c r="J724" s="8"/>
    </row>
    <row r="725" spans="1:10" x14ac:dyDescent="0.25">
      <c r="A725" s="59" t="s">
        <v>137</v>
      </c>
      <c r="B725" s="60">
        <v>21</v>
      </c>
      <c r="C725" s="60">
        <v>2003</v>
      </c>
      <c r="D725" s="61">
        <v>373</v>
      </c>
      <c r="E725" s="61">
        <v>473</v>
      </c>
      <c r="F725" s="61">
        <v>572</v>
      </c>
      <c r="G725" s="24">
        <f>D725*(236.707/Base!$D$155)</f>
        <v>479.84625543478262</v>
      </c>
      <c r="H725" s="24">
        <f>E725*(236.707/Base!$D$155)</f>
        <v>608.49136413043482</v>
      </c>
      <c r="I725" s="24">
        <f>F725*(236.707/Base!$D$155)</f>
        <v>735.8500217391304</v>
      </c>
      <c r="J725" s="8"/>
    </row>
    <row r="726" spans="1:10" x14ac:dyDescent="0.25">
      <c r="A726" s="59" t="s">
        <v>137</v>
      </c>
      <c r="B726" s="60">
        <v>21</v>
      </c>
      <c r="C726" s="60">
        <v>2004</v>
      </c>
      <c r="D726" s="61">
        <v>376</v>
      </c>
      <c r="E726" s="61">
        <v>477</v>
      </c>
      <c r="F726" s="61">
        <v>577</v>
      </c>
      <c r="G726" s="24">
        <f>D726*(236.707/Base!$D$156)</f>
        <v>471.15845420857596</v>
      </c>
      <c r="H726" s="24">
        <f>E726*(236.707/Base!$D$156)</f>
        <v>597.719634727369</v>
      </c>
      <c r="I726" s="24">
        <f>F726*(236.707/Base!$D$156)</f>
        <v>723.02773425092641</v>
      </c>
      <c r="J726" s="8"/>
    </row>
    <row r="727" spans="1:10" x14ac:dyDescent="0.25">
      <c r="A727" s="59" t="s">
        <v>137</v>
      </c>
      <c r="B727" s="60">
        <v>21</v>
      </c>
      <c r="C727" s="60">
        <v>2005</v>
      </c>
      <c r="D727" s="61">
        <v>380</v>
      </c>
      <c r="E727" s="61">
        <v>482</v>
      </c>
      <c r="F727" s="61">
        <v>583</v>
      </c>
      <c r="G727" s="24">
        <f>D727*(236.707/Base!$D$157)</f>
        <v>460.56661546338955</v>
      </c>
      <c r="H727" s="24">
        <f>E727*(236.707/Base!$D$157)</f>
        <v>584.1923911930362</v>
      </c>
      <c r="I727" s="24">
        <f>F727*(236.707/Base!$D$157)</f>
        <v>706.60614951356877</v>
      </c>
      <c r="J727" s="8"/>
    </row>
    <row r="728" spans="1:10" x14ac:dyDescent="0.25">
      <c r="A728" s="59" t="s">
        <v>137</v>
      </c>
      <c r="B728" s="60">
        <v>21</v>
      </c>
      <c r="C728" s="60">
        <v>2006</v>
      </c>
      <c r="D728" s="61">
        <v>386</v>
      </c>
      <c r="E728" s="61">
        <v>490</v>
      </c>
      <c r="F728" s="61">
        <v>592</v>
      </c>
      <c r="G728" s="24">
        <f>D728*(236.707/Base!$D$158)</f>
        <v>453.21875992063497</v>
      </c>
      <c r="H728" s="24">
        <f>E728*(236.707/Base!$D$158)</f>
        <v>575.32951388888887</v>
      </c>
      <c r="I728" s="24">
        <f>F728*(236.707/Base!$D$158)</f>
        <v>695.09198412698413</v>
      </c>
      <c r="J728" s="8"/>
    </row>
    <row r="729" spans="1:10" x14ac:dyDescent="0.25">
      <c r="A729" s="59" t="s">
        <v>137</v>
      </c>
      <c r="B729" s="60">
        <v>21</v>
      </c>
      <c r="C729" s="60">
        <v>2007</v>
      </c>
      <c r="D729" s="61">
        <v>433</v>
      </c>
      <c r="E729" s="61">
        <v>549</v>
      </c>
      <c r="F729" s="61">
        <v>664</v>
      </c>
      <c r="G729" s="24">
        <f>D729*(236.707/Base!$D$159)</f>
        <v>494.32402021780433</v>
      </c>
      <c r="H729" s="24">
        <f>E729*(236.707/Base!$D$159)</f>
        <v>626.75262609601521</v>
      </c>
      <c r="I729" s="24">
        <f>F729*(236.707/Base!$D$159)</f>
        <v>758.03960606148291</v>
      </c>
      <c r="J729" s="8"/>
    </row>
    <row r="730" spans="1:10" x14ac:dyDescent="0.25">
      <c r="A730" s="59" t="s">
        <v>137</v>
      </c>
      <c r="B730" s="60">
        <v>21</v>
      </c>
      <c r="C730" s="60">
        <v>2008</v>
      </c>
      <c r="D730" s="61">
        <v>446</v>
      </c>
      <c r="E730" s="61">
        <v>565</v>
      </c>
      <c r="F730" s="61">
        <v>684</v>
      </c>
      <c r="G730" s="24">
        <f>D730*(236.707/Base!$D$160)</f>
        <v>490.33836964649822</v>
      </c>
      <c r="H730" s="24">
        <f>E730*(236.707/Base!$D$160)</f>
        <v>621.16856244455494</v>
      </c>
      <c r="I730" s="24">
        <f>F730*(236.707/Base!$D$160)</f>
        <v>751.99875524261165</v>
      </c>
      <c r="J730" s="8"/>
    </row>
    <row r="731" spans="1:10" x14ac:dyDescent="0.25">
      <c r="A731" s="59" t="s">
        <v>137</v>
      </c>
      <c r="B731" s="60">
        <v>21</v>
      </c>
      <c r="C731" s="60">
        <v>2009</v>
      </c>
      <c r="D731" s="61">
        <v>453</v>
      </c>
      <c r="E731" s="61">
        <v>574</v>
      </c>
      <c r="F731" s="61">
        <v>695</v>
      </c>
      <c r="G731" s="24">
        <f>D731*(236.707/Base!$D$161)</f>
        <v>499.81248455977288</v>
      </c>
      <c r="H731" s="24">
        <f>E731*(236.707/Base!$D$161)</f>
        <v>633.31648153931485</v>
      </c>
      <c r="I731" s="24">
        <f>F731*(236.707/Base!$D$161)</f>
        <v>766.82047851885682</v>
      </c>
      <c r="J731" s="8"/>
    </row>
    <row r="732" spans="1:10" x14ac:dyDescent="0.25">
      <c r="A732" s="59" t="s">
        <v>137</v>
      </c>
      <c r="B732" s="60">
        <v>21</v>
      </c>
      <c r="C732" s="60">
        <v>2010</v>
      </c>
      <c r="D732" s="61">
        <v>453</v>
      </c>
      <c r="E732" s="61">
        <v>574</v>
      </c>
      <c r="F732" s="61">
        <v>695</v>
      </c>
      <c r="G732" s="24">
        <f>D732*(236.707/Base!$D$162)</f>
        <v>491.74648255493997</v>
      </c>
      <c r="H732" s="24">
        <f>E732*(236.707/Base!$D$162)</f>
        <v>623.09598451773854</v>
      </c>
      <c r="I732" s="24">
        <f>F732*(236.707/Base!$D$162)</f>
        <v>754.44548648053706</v>
      </c>
      <c r="J732" s="8"/>
    </row>
    <row r="733" spans="1:10" x14ac:dyDescent="0.25">
      <c r="A733" s="59" t="s">
        <v>137</v>
      </c>
      <c r="B733" s="60">
        <v>21</v>
      </c>
      <c r="C733" s="60">
        <v>2011</v>
      </c>
      <c r="D733" s="61">
        <v>453</v>
      </c>
      <c r="E733" s="61">
        <v>574</v>
      </c>
      <c r="F733" s="61">
        <v>695</v>
      </c>
      <c r="G733" s="24">
        <f>D733*(236.707/Base!$D$163)</f>
        <v>476.69933181884869</v>
      </c>
      <c r="H733" s="24">
        <f>E733*(236.707/Base!$D$163)</f>
        <v>604.02961691836458</v>
      </c>
      <c r="I733" s="24">
        <f>F733*(236.707/Base!$D$163)</f>
        <v>731.35990201788047</v>
      </c>
      <c r="J733" s="8"/>
    </row>
    <row r="734" spans="1:10" x14ac:dyDescent="0.25">
      <c r="A734" s="59" t="s">
        <v>137</v>
      </c>
      <c r="B734" s="60">
        <v>21</v>
      </c>
      <c r="C734" s="60">
        <v>2012</v>
      </c>
      <c r="D734" s="61">
        <v>453</v>
      </c>
      <c r="E734" s="61">
        <v>574</v>
      </c>
      <c r="F734" s="61">
        <v>695</v>
      </c>
      <c r="G734" s="24">
        <f>D734*(236.707/Base!$D$164)</f>
        <v>467.03429096579185</v>
      </c>
      <c r="H734" s="24">
        <f>E734*(236.707/Base!$D$164)</f>
        <v>591.78296471162139</v>
      </c>
      <c r="I734" s="24">
        <f>F734*(236.707/Base!$D$164)</f>
        <v>716.53163845745109</v>
      </c>
      <c r="J734" s="8"/>
    </row>
    <row r="735" spans="1:10" x14ac:dyDescent="0.25">
      <c r="A735" s="59" t="s">
        <v>137</v>
      </c>
      <c r="B735" s="60">
        <v>21</v>
      </c>
      <c r="C735" s="60">
        <v>2013</v>
      </c>
      <c r="D735" s="61">
        <v>455</v>
      </c>
      <c r="E735" s="61">
        <v>576</v>
      </c>
      <c r="F735" s="61">
        <v>697</v>
      </c>
      <c r="G735" s="24">
        <f>D735*(236.707/Base!$D$165)</f>
        <v>462.32431307065247</v>
      </c>
      <c r="H735" s="24">
        <f>E735*(236.707/Base!$D$165)</f>
        <v>585.27209742570517</v>
      </c>
      <c r="I735" s="24">
        <f>F735*(236.707/Base!$D$165)</f>
        <v>708.21988178075776</v>
      </c>
      <c r="J735" s="8"/>
    </row>
    <row r="736" spans="1:10" x14ac:dyDescent="0.25">
      <c r="A736" s="59" t="s">
        <v>137</v>
      </c>
      <c r="B736" s="60">
        <v>21</v>
      </c>
      <c r="C736" s="60">
        <v>2014</v>
      </c>
      <c r="D736" s="61">
        <v>493</v>
      </c>
      <c r="E736" s="61">
        <v>624</v>
      </c>
      <c r="F736" s="61">
        <v>755</v>
      </c>
      <c r="G736" s="24">
        <f>D736*(236.707/Base!$D$166)</f>
        <v>498.88229535388774</v>
      </c>
      <c r="H736" s="24">
        <f>E736*(236.707/Base!$D$166)</f>
        <v>631.44533935258812</v>
      </c>
      <c r="I736" s="24">
        <f>F736*(236.707/Base!$D$166)</f>
        <v>764.00838335128856</v>
      </c>
      <c r="J736" s="8"/>
    </row>
    <row r="737" spans="1:10" x14ac:dyDescent="0.25">
      <c r="A737" s="59" t="s">
        <v>138</v>
      </c>
      <c r="B737" s="60">
        <v>20</v>
      </c>
      <c r="C737" s="60">
        <v>1980</v>
      </c>
      <c r="D737" s="61">
        <v>207</v>
      </c>
      <c r="E737" s="61">
        <v>280</v>
      </c>
      <c r="F737" s="61">
        <v>352</v>
      </c>
      <c r="G737" s="24">
        <f>D737*(236.707/Base!$D$132)</f>
        <v>594.9444203451776</v>
      </c>
      <c r="H737" s="24">
        <f>E737*(236.707/Base!$D$132)</f>
        <v>804.75573766497462</v>
      </c>
      <c r="I737" s="24">
        <f>F737*(236.707/Base!$D$132)</f>
        <v>1011.6929273502537</v>
      </c>
      <c r="J737" s="8"/>
    </row>
    <row r="738" spans="1:10" x14ac:dyDescent="0.25">
      <c r="A738" s="59" t="s">
        <v>138</v>
      </c>
      <c r="B738" s="60">
        <v>20</v>
      </c>
      <c r="C738" s="60">
        <v>1981</v>
      </c>
      <c r="D738" s="61">
        <v>207</v>
      </c>
      <c r="E738" s="61">
        <v>280</v>
      </c>
      <c r="F738" s="61">
        <v>352</v>
      </c>
      <c r="G738" s="24">
        <f>D738*(236.707/Base!$D$133)</f>
        <v>539.11706903403865</v>
      </c>
      <c r="H738" s="24">
        <f>E738*(236.707/Base!$D$133)</f>
        <v>729.24047985280595</v>
      </c>
      <c r="I738" s="24">
        <f>F738*(236.707/Base!$D$133)</f>
        <v>916.7594603863846</v>
      </c>
      <c r="J738" s="8"/>
    </row>
    <row r="739" spans="1:10" x14ac:dyDescent="0.25">
      <c r="A739" s="59" t="s">
        <v>138</v>
      </c>
      <c r="B739" s="60">
        <v>20</v>
      </c>
      <c r="C739" s="60">
        <v>1982</v>
      </c>
      <c r="D739" s="61">
        <v>223</v>
      </c>
      <c r="E739" s="61">
        <v>301</v>
      </c>
      <c r="F739" s="61">
        <v>378</v>
      </c>
      <c r="G739" s="24">
        <f>D739*(236.707/Base!$D$134)</f>
        <v>547.06802908145585</v>
      </c>
      <c r="H739" s="24">
        <f>E739*(236.707/Base!$D$134)</f>
        <v>738.4191782668978</v>
      </c>
      <c r="I739" s="24">
        <f>F739*(236.707/Base!$D$134)</f>
        <v>927.31710759098792</v>
      </c>
      <c r="J739" s="8"/>
    </row>
    <row r="740" spans="1:10" x14ac:dyDescent="0.25">
      <c r="A740" s="59" t="s">
        <v>138</v>
      </c>
      <c r="B740" s="60">
        <v>20</v>
      </c>
      <c r="C740" s="60">
        <v>1983</v>
      </c>
      <c r="D740" s="61">
        <v>241</v>
      </c>
      <c r="E740" s="61">
        <v>325</v>
      </c>
      <c r="F740" s="61">
        <v>408</v>
      </c>
      <c r="G740" s="24">
        <f>D740*(236.707/Base!$D$135)</f>
        <v>572.85876450041974</v>
      </c>
      <c r="H740" s="24">
        <f>E740*(236.707/Base!$D$135)</f>
        <v>772.52737951301413</v>
      </c>
      <c r="I740" s="24">
        <f>F740*(236.707/Base!$D$135)</f>
        <v>969.81898720403001</v>
      </c>
      <c r="J740" s="8"/>
    </row>
    <row r="741" spans="1:10" x14ac:dyDescent="0.25">
      <c r="A741" s="59" t="s">
        <v>138</v>
      </c>
      <c r="B741" s="60">
        <v>20</v>
      </c>
      <c r="C741" s="60">
        <v>1984</v>
      </c>
      <c r="D741" s="61">
        <v>253</v>
      </c>
      <c r="E741" s="61">
        <v>341</v>
      </c>
      <c r="F741" s="61">
        <v>430</v>
      </c>
      <c r="G741" s="24">
        <f>D741*(236.707/Base!$D$136)</f>
        <v>576.22443858407087</v>
      </c>
      <c r="H741" s="24">
        <f>E741*(236.707/Base!$D$136)</f>
        <v>776.6503302654869</v>
      </c>
      <c r="I741" s="24">
        <f>F741*(236.707/Base!$D$136)</f>
        <v>979.35378889782805</v>
      </c>
      <c r="J741" s="8"/>
    </row>
    <row r="742" spans="1:10" x14ac:dyDescent="0.25">
      <c r="A742" s="59" t="s">
        <v>138</v>
      </c>
      <c r="B742" s="60">
        <v>20</v>
      </c>
      <c r="C742" s="60">
        <v>1985</v>
      </c>
      <c r="D742" s="61">
        <v>275</v>
      </c>
      <c r="E742" s="61">
        <v>370</v>
      </c>
      <c r="F742" s="61">
        <v>465</v>
      </c>
      <c r="G742" s="24">
        <f>D742*(236.707/Base!$D$137)</f>
        <v>604.9178888888888</v>
      </c>
      <c r="H742" s="24">
        <f>E742*(236.707/Base!$D$137)</f>
        <v>813.88952323232309</v>
      </c>
      <c r="I742" s="24">
        <f>F742*(236.707/Base!$D$137)</f>
        <v>1022.8611575757574</v>
      </c>
      <c r="J742" s="8"/>
    </row>
    <row r="743" spans="1:10" x14ac:dyDescent="0.25">
      <c r="A743" s="59" t="s">
        <v>138</v>
      </c>
      <c r="B743" s="60">
        <v>20</v>
      </c>
      <c r="C743" s="60">
        <v>1986</v>
      </c>
      <c r="D743" s="61">
        <v>289</v>
      </c>
      <c r="E743" s="61">
        <v>389</v>
      </c>
      <c r="F743" s="61">
        <v>489</v>
      </c>
      <c r="G743" s="24">
        <f>D743*(236.707/Base!$D$138)</f>
        <v>624.07592912280711</v>
      </c>
      <c r="H743" s="24">
        <f>E743*(236.707/Base!$D$138)</f>
        <v>840.01915719298256</v>
      </c>
      <c r="I743" s="24">
        <f>F743*(236.707/Base!$D$138)</f>
        <v>1055.962385263158</v>
      </c>
      <c r="J743" s="8"/>
    </row>
    <row r="744" spans="1:10" x14ac:dyDescent="0.25">
      <c r="A744" s="59" t="s">
        <v>138</v>
      </c>
      <c r="B744" s="60">
        <v>20</v>
      </c>
      <c r="C744" s="60">
        <v>1987</v>
      </c>
      <c r="D744" s="61">
        <v>301</v>
      </c>
      <c r="E744" s="61">
        <v>405</v>
      </c>
      <c r="F744" s="61">
        <v>509</v>
      </c>
      <c r="G744" s="24">
        <f>D744*(236.707/Base!$D$139)</f>
        <v>627.03144350257537</v>
      </c>
      <c r="H744" s="24">
        <f>E744*(236.707/Base!$D$139)</f>
        <v>843.68018145695362</v>
      </c>
      <c r="I744" s="24">
        <f>F744*(236.707/Base!$D$139)</f>
        <v>1060.3289194113318</v>
      </c>
      <c r="J744" s="8"/>
    </row>
    <row r="745" spans="1:10" x14ac:dyDescent="0.25">
      <c r="A745" s="59" t="s">
        <v>138</v>
      </c>
      <c r="B745" s="60">
        <v>20</v>
      </c>
      <c r="C745" s="60">
        <v>1988</v>
      </c>
      <c r="D745" s="61">
        <v>310</v>
      </c>
      <c r="E745" s="61">
        <v>416</v>
      </c>
      <c r="F745" s="61">
        <v>522</v>
      </c>
      <c r="G745" s="24">
        <f>D745*(236.707/Base!$D$140)</f>
        <v>620.22252522968199</v>
      </c>
      <c r="H745" s="24">
        <f>E745*(236.707/Base!$D$140)</f>
        <v>832.29861450176679</v>
      </c>
      <c r="I745" s="24">
        <f>F745*(236.707/Base!$D$140)</f>
        <v>1044.3747037738517</v>
      </c>
      <c r="J745" s="8"/>
    </row>
    <row r="746" spans="1:10" x14ac:dyDescent="0.25">
      <c r="A746" s="59" t="s">
        <v>138</v>
      </c>
      <c r="B746" s="60">
        <v>20</v>
      </c>
      <c r="C746" s="60">
        <v>1989</v>
      </c>
      <c r="D746" s="61">
        <v>326</v>
      </c>
      <c r="E746" s="61">
        <v>438</v>
      </c>
      <c r="F746" s="61">
        <v>551</v>
      </c>
      <c r="G746" s="24">
        <f>D746*(236.707/Base!$D$141)</f>
        <v>622.32712388401876</v>
      </c>
      <c r="H746" s="24">
        <f>E746*(236.707/Base!$D$141)</f>
        <v>836.13276153742402</v>
      </c>
      <c r="I746" s="24">
        <f>F746*(236.707/Base!$D$141)</f>
        <v>1051.8473780984489</v>
      </c>
      <c r="J746" s="8"/>
    </row>
    <row r="747" spans="1:10" x14ac:dyDescent="0.25">
      <c r="A747" s="59" t="s">
        <v>138</v>
      </c>
      <c r="B747" s="60">
        <v>20</v>
      </c>
      <c r="C747" s="60">
        <v>1990</v>
      </c>
      <c r="D747" s="61">
        <v>337</v>
      </c>
      <c r="E747" s="61">
        <v>453</v>
      </c>
      <c r="F747" s="61">
        <v>569</v>
      </c>
      <c r="G747" s="24">
        <f>D747*(236.707/Base!$D$142)</f>
        <v>610.39814308381312</v>
      </c>
      <c r="H747" s="24">
        <f>E747*(236.707/Base!$D$142)</f>
        <v>820.50551577735109</v>
      </c>
      <c r="I747" s="24">
        <f>F747*(236.707/Base!$D$142)</f>
        <v>1030.6128884708892</v>
      </c>
      <c r="J747" s="8"/>
    </row>
    <row r="748" spans="1:10" x14ac:dyDescent="0.25">
      <c r="A748" s="59" t="s">
        <v>138</v>
      </c>
      <c r="B748" s="60">
        <v>20</v>
      </c>
      <c r="C748" s="60">
        <v>1991</v>
      </c>
      <c r="D748" s="61">
        <v>337</v>
      </c>
      <c r="E748" s="61">
        <v>453</v>
      </c>
      <c r="F748" s="61">
        <v>569</v>
      </c>
      <c r="G748" s="24">
        <f>D748*(236.707/Base!$D$143)</f>
        <v>585.66746325352972</v>
      </c>
      <c r="H748" s="24">
        <f>E748*(236.707/Base!$D$143)</f>
        <v>787.26219837937379</v>
      </c>
      <c r="I748" s="24">
        <f>F748*(236.707/Base!$D$143)</f>
        <v>988.85693350521785</v>
      </c>
      <c r="J748" s="8"/>
    </row>
    <row r="749" spans="1:10" x14ac:dyDescent="0.25">
      <c r="A749" s="59" t="s">
        <v>138</v>
      </c>
      <c r="B749" s="60">
        <v>20</v>
      </c>
      <c r="C749" s="60">
        <v>1992</v>
      </c>
      <c r="D749" s="61">
        <v>337</v>
      </c>
      <c r="E749" s="61">
        <v>453</v>
      </c>
      <c r="F749" s="61">
        <v>569</v>
      </c>
      <c r="G749" s="24">
        <f>D749*(236.707/Base!$D$144)</f>
        <v>568.55244829031187</v>
      </c>
      <c r="H749" s="24">
        <f>E749*(236.707/Base!$D$144)</f>
        <v>764.25596164840147</v>
      </c>
      <c r="I749" s="24">
        <f>F749*(236.707/Base!$D$144)</f>
        <v>959.95947500649095</v>
      </c>
      <c r="J749" s="8"/>
    </row>
    <row r="750" spans="1:10" x14ac:dyDescent="0.25">
      <c r="A750" s="59" t="s">
        <v>138</v>
      </c>
      <c r="B750" s="60">
        <v>20</v>
      </c>
      <c r="C750" s="60">
        <v>1993</v>
      </c>
      <c r="D750" s="61">
        <v>337</v>
      </c>
      <c r="E750" s="61">
        <v>453</v>
      </c>
      <c r="F750" s="61">
        <v>569</v>
      </c>
      <c r="G750" s="24">
        <f>D750*(236.707/Base!$D$145)</f>
        <v>552.02704840920933</v>
      </c>
      <c r="H750" s="24">
        <f>E750*(236.707/Base!$D$145)</f>
        <v>742.04229355896689</v>
      </c>
      <c r="I750" s="24">
        <f>F750*(236.707/Base!$D$145)</f>
        <v>932.05753870872445</v>
      </c>
      <c r="J750" s="8"/>
    </row>
    <row r="751" spans="1:10" x14ac:dyDescent="0.25">
      <c r="A751" s="59" t="s">
        <v>138</v>
      </c>
      <c r="B751" s="60">
        <v>20</v>
      </c>
      <c r="C751" s="60">
        <v>1994</v>
      </c>
      <c r="D751" s="61">
        <v>312</v>
      </c>
      <c r="E751" s="61">
        <v>418</v>
      </c>
      <c r="F751" s="61">
        <v>526</v>
      </c>
      <c r="G751" s="24">
        <f>D751*(236.707/Base!$D$146)</f>
        <v>498.31584254337503</v>
      </c>
      <c r="H751" s="24">
        <f>E751*(236.707/Base!$D$146)</f>
        <v>667.61545571516274</v>
      </c>
      <c r="I751" s="24">
        <f>F751*(236.707/Base!$D$146)</f>
        <v>840.10940121094632</v>
      </c>
      <c r="J751" s="8"/>
    </row>
    <row r="752" spans="1:10" x14ac:dyDescent="0.25">
      <c r="A752" s="59" t="s">
        <v>138</v>
      </c>
      <c r="B752" s="60">
        <v>20</v>
      </c>
      <c r="C752" s="60">
        <v>1995</v>
      </c>
      <c r="D752" s="61">
        <v>312</v>
      </c>
      <c r="E752" s="61">
        <v>418</v>
      </c>
      <c r="F752" s="61">
        <v>526</v>
      </c>
      <c r="G752" s="24">
        <f>D752*(236.707/Base!$D$147)</f>
        <v>484.58272877249465</v>
      </c>
      <c r="H752" s="24">
        <f>E752*(236.707/Base!$D$147)</f>
        <v>649.21660457340624</v>
      </c>
      <c r="I752" s="24">
        <f>F752*(236.707/Base!$D$147)</f>
        <v>816.9567799177313</v>
      </c>
      <c r="J752" s="8"/>
    </row>
    <row r="753" spans="1:10" x14ac:dyDescent="0.25">
      <c r="A753" s="59" t="s">
        <v>138</v>
      </c>
      <c r="B753" s="60">
        <v>20</v>
      </c>
      <c r="C753" s="60">
        <v>1996</v>
      </c>
      <c r="D753" s="61">
        <v>312</v>
      </c>
      <c r="E753" s="61">
        <v>418</v>
      </c>
      <c r="F753" s="61">
        <v>526</v>
      </c>
      <c r="G753" s="24">
        <f>D753*(236.707/Base!$D$148)</f>
        <v>470.69843212237095</v>
      </c>
      <c r="H753" s="24">
        <f>E753*(236.707/Base!$D$148)</f>
        <v>630.61520713830464</v>
      </c>
      <c r="I753" s="24">
        <f>F753*(236.707/Base!$D$148)</f>
        <v>793.54927979604838</v>
      </c>
      <c r="J753" s="8"/>
    </row>
    <row r="754" spans="1:10" x14ac:dyDescent="0.25">
      <c r="A754" s="59" t="s">
        <v>138</v>
      </c>
      <c r="B754" s="60">
        <v>20</v>
      </c>
      <c r="C754" s="60">
        <v>1997</v>
      </c>
      <c r="D754" s="61">
        <v>312</v>
      </c>
      <c r="E754" s="61">
        <v>418</v>
      </c>
      <c r="F754" s="61">
        <v>526</v>
      </c>
      <c r="G754" s="24">
        <f>D754*(236.707/Base!$D$149)</f>
        <v>460.14071028037381</v>
      </c>
      <c r="H754" s="24">
        <f>E754*(236.707/Base!$D$149)</f>
        <v>616.47056697819312</v>
      </c>
      <c r="I754" s="24">
        <f>F754*(236.707/Base!$D$149)</f>
        <v>775.75004361370713</v>
      </c>
      <c r="J754" s="8"/>
    </row>
    <row r="755" spans="1:10" x14ac:dyDescent="0.25">
      <c r="A755" s="59" t="s">
        <v>138</v>
      </c>
      <c r="B755" s="60">
        <v>20</v>
      </c>
      <c r="C755" s="60">
        <v>1998</v>
      </c>
      <c r="D755" s="61">
        <v>312</v>
      </c>
      <c r="E755" s="61">
        <v>418</v>
      </c>
      <c r="F755" s="61">
        <v>526</v>
      </c>
      <c r="G755" s="24">
        <f>D755*(236.707/Base!$D$150)</f>
        <v>453.08333742331286</v>
      </c>
      <c r="H755" s="24">
        <f>E755*(236.707/Base!$D$150)</f>
        <v>607.01549693251525</v>
      </c>
      <c r="I755" s="24">
        <f>F755*(236.707/Base!$D$150)</f>
        <v>763.8520368098159</v>
      </c>
      <c r="J755" s="8"/>
    </row>
    <row r="756" spans="1:10" x14ac:dyDescent="0.25">
      <c r="A756" s="59" t="s">
        <v>138</v>
      </c>
      <c r="B756" s="60">
        <v>20</v>
      </c>
      <c r="C756" s="60">
        <v>1999</v>
      </c>
      <c r="D756" s="61">
        <v>312</v>
      </c>
      <c r="E756" s="61">
        <v>439</v>
      </c>
      <c r="F756" s="61">
        <v>526</v>
      </c>
      <c r="G756" s="24">
        <f>D756*(236.707/Base!$D$151)</f>
        <v>443.29282112845141</v>
      </c>
      <c r="H756" s="24">
        <f>E756*(236.707/Base!$D$151)</f>
        <v>623.73573229291719</v>
      </c>
      <c r="I756" s="24">
        <f>F756*(236.707/Base!$D$151)</f>
        <v>747.34623049219692</v>
      </c>
      <c r="J756" s="8"/>
    </row>
    <row r="757" spans="1:10" x14ac:dyDescent="0.25">
      <c r="A757" s="59" t="s">
        <v>138</v>
      </c>
      <c r="B757" s="60">
        <v>20</v>
      </c>
      <c r="C757" s="60">
        <v>2000</v>
      </c>
      <c r="D757" s="61">
        <v>345</v>
      </c>
      <c r="E757" s="61">
        <v>461</v>
      </c>
      <c r="F757" s="61">
        <v>581</v>
      </c>
      <c r="G757" s="24">
        <f>D757*(236.707/Base!$D$152)</f>
        <v>474.23876306620213</v>
      </c>
      <c r="H757" s="24">
        <f>E757*(236.707/Base!$D$152)</f>
        <v>633.69295586527301</v>
      </c>
      <c r="I757" s="24">
        <f>F757*(236.707/Base!$D$152)</f>
        <v>798.64556910569115</v>
      </c>
      <c r="J757" s="8"/>
    </row>
    <row r="758" spans="1:10" x14ac:dyDescent="0.25">
      <c r="A758" s="59" t="s">
        <v>138</v>
      </c>
      <c r="B758" s="60">
        <v>20</v>
      </c>
      <c r="C758" s="60">
        <v>2001</v>
      </c>
      <c r="D758" s="61">
        <v>345</v>
      </c>
      <c r="E758" s="61">
        <v>461</v>
      </c>
      <c r="F758" s="61">
        <v>581</v>
      </c>
      <c r="G758" s="24">
        <f>D758*(236.707/Base!$D$153)</f>
        <v>461.11753246753244</v>
      </c>
      <c r="H758" s="24">
        <f>E758*(236.707/Base!$D$153)</f>
        <v>616.15994918125352</v>
      </c>
      <c r="I758" s="24">
        <f>F758*(236.707/Base!$D$153)</f>
        <v>776.54865612648223</v>
      </c>
      <c r="J758" s="8"/>
    </row>
    <row r="759" spans="1:10" x14ac:dyDescent="0.25">
      <c r="A759" s="59" t="s">
        <v>138</v>
      </c>
      <c r="B759" s="60">
        <v>20</v>
      </c>
      <c r="C759" s="60">
        <v>2002</v>
      </c>
      <c r="D759" s="61">
        <v>345</v>
      </c>
      <c r="E759" s="61">
        <v>485</v>
      </c>
      <c r="F759" s="61">
        <v>581</v>
      </c>
      <c r="G759" s="24">
        <f>D759*(236.707/Base!$D$154)</f>
        <v>453.9406058921623</v>
      </c>
      <c r="H759" s="24">
        <f>E759*(236.707/Base!$D$154)</f>
        <v>638.14838799332961</v>
      </c>
      <c r="I759" s="24">
        <f>F759*(236.707/Base!$D$154)</f>
        <v>764.46229571984429</v>
      </c>
      <c r="J759" s="8"/>
    </row>
    <row r="760" spans="1:10" x14ac:dyDescent="0.25">
      <c r="A760" s="59" t="s">
        <v>138</v>
      </c>
      <c r="B760" s="60">
        <v>20</v>
      </c>
      <c r="C760" s="60">
        <v>2003</v>
      </c>
      <c r="D760" s="61">
        <v>363</v>
      </c>
      <c r="E760" s="61">
        <v>485</v>
      </c>
      <c r="F760" s="61">
        <v>611</v>
      </c>
      <c r="G760" s="24">
        <f>D760*(236.707/Base!$D$155)</f>
        <v>466.98174456521741</v>
      </c>
      <c r="H760" s="24">
        <f>E760*(236.707/Base!$D$155)</f>
        <v>623.92877717391309</v>
      </c>
      <c r="I760" s="24">
        <f>F760*(236.707/Base!$D$155)</f>
        <v>786.02161413043484</v>
      </c>
      <c r="J760" s="8"/>
    </row>
    <row r="761" spans="1:10" x14ac:dyDescent="0.25">
      <c r="A761" s="59" t="s">
        <v>138</v>
      </c>
      <c r="B761" s="60">
        <v>20</v>
      </c>
      <c r="C761" s="60">
        <v>2004</v>
      </c>
      <c r="D761" s="61">
        <v>363</v>
      </c>
      <c r="E761" s="61">
        <v>485</v>
      </c>
      <c r="F761" s="61">
        <v>611</v>
      </c>
      <c r="G761" s="24">
        <f>D761*(236.707/Base!$D$156)</f>
        <v>454.86840127051352</v>
      </c>
      <c r="H761" s="24">
        <f>E761*(236.707/Base!$D$156)</f>
        <v>607.74428268925362</v>
      </c>
      <c r="I761" s="24">
        <f>F761*(236.707/Base!$D$156)</f>
        <v>765.63248808893593</v>
      </c>
      <c r="J761" s="8"/>
    </row>
    <row r="762" spans="1:10" x14ac:dyDescent="0.25">
      <c r="A762" s="59" t="s">
        <v>138</v>
      </c>
      <c r="B762" s="60">
        <v>20</v>
      </c>
      <c r="C762" s="60">
        <v>2005</v>
      </c>
      <c r="D762" s="61">
        <v>363</v>
      </c>
      <c r="E762" s="61">
        <v>485</v>
      </c>
      <c r="F762" s="61">
        <v>611</v>
      </c>
      <c r="G762" s="24">
        <f>D762*(236.707/Base!$D$157)</f>
        <v>439.96231950844845</v>
      </c>
      <c r="H762" s="24">
        <f>E762*(236.707/Base!$D$157)</f>
        <v>587.82844342037879</v>
      </c>
      <c r="I762" s="24">
        <f>F762*(236.707/Base!$D$157)</f>
        <v>740.54263696876592</v>
      </c>
      <c r="J762" s="8"/>
    </row>
    <row r="763" spans="1:10" x14ac:dyDescent="0.25">
      <c r="A763" s="59" t="s">
        <v>138</v>
      </c>
      <c r="B763" s="60">
        <v>20</v>
      </c>
      <c r="C763" s="60">
        <v>2006</v>
      </c>
      <c r="D763" s="61">
        <v>363</v>
      </c>
      <c r="E763" s="61">
        <v>485</v>
      </c>
      <c r="F763" s="61">
        <v>611</v>
      </c>
      <c r="G763" s="24">
        <f>D763*(236.707/Base!$D$158)</f>
        <v>426.21349702380957</v>
      </c>
      <c r="H763" s="24">
        <f>E763*(236.707/Base!$D$158)</f>
        <v>569.45880456349209</v>
      </c>
      <c r="I763" s="24">
        <f>F763*(236.707/Base!$D$158)</f>
        <v>717.40067956349208</v>
      </c>
      <c r="J763" s="8"/>
    </row>
    <row r="764" spans="1:10" x14ac:dyDescent="0.25">
      <c r="A764" s="59" t="s">
        <v>138</v>
      </c>
      <c r="B764" s="60">
        <v>20</v>
      </c>
      <c r="C764" s="60">
        <v>2007</v>
      </c>
      <c r="D764" s="61">
        <v>363</v>
      </c>
      <c r="E764" s="61">
        <v>485</v>
      </c>
      <c r="F764" s="61">
        <v>611</v>
      </c>
      <c r="G764" s="24">
        <f>D764*(236.707/Base!$D$159)</f>
        <v>414.41020632578056</v>
      </c>
      <c r="H764" s="24">
        <f>E764*(236.707/Base!$D$159)</f>
        <v>553.68856768045066</v>
      </c>
      <c r="I764" s="24">
        <f>F764*(236.707/Base!$D$159)</f>
        <v>697.53343268609342</v>
      </c>
      <c r="J764" s="8"/>
    </row>
    <row r="765" spans="1:10" x14ac:dyDescent="0.25">
      <c r="A765" s="59" t="s">
        <v>138</v>
      </c>
      <c r="B765" s="60">
        <v>20</v>
      </c>
      <c r="C765" s="60">
        <v>2008</v>
      </c>
      <c r="D765" s="61">
        <v>363</v>
      </c>
      <c r="E765" s="61">
        <v>485</v>
      </c>
      <c r="F765" s="61">
        <v>611</v>
      </c>
      <c r="G765" s="24">
        <f>D765*(236.707/Base!$D$160)</f>
        <v>399.08705870331579</v>
      </c>
      <c r="H765" s="24">
        <f>E765*(236.707/Base!$D$160)</f>
        <v>533.21549165594536</v>
      </c>
      <c r="I765" s="24">
        <f>F765*(236.707/Base!$D$160)</f>
        <v>671.74157814800537</v>
      </c>
      <c r="J765" s="8"/>
    </row>
    <row r="766" spans="1:10" x14ac:dyDescent="0.25">
      <c r="A766" s="59" t="s">
        <v>138</v>
      </c>
      <c r="B766" s="60">
        <v>20</v>
      </c>
      <c r="C766" s="60">
        <v>2009</v>
      </c>
      <c r="D766" s="61">
        <v>363</v>
      </c>
      <c r="E766" s="61">
        <v>485</v>
      </c>
      <c r="F766" s="61">
        <v>611</v>
      </c>
      <c r="G766" s="24">
        <f>D766*(236.707/Base!$D$161)</f>
        <v>400.51199093862596</v>
      </c>
      <c r="H766" s="24">
        <f>E766*(236.707/Base!$D$161)</f>
        <v>535.11932673618071</v>
      </c>
      <c r="I766" s="24">
        <f>F766*(236.707/Base!$D$161)</f>
        <v>674.14001780578644</v>
      </c>
      <c r="J766" s="8"/>
    </row>
    <row r="767" spans="1:10" x14ac:dyDescent="0.25">
      <c r="A767" s="59" t="s">
        <v>138</v>
      </c>
      <c r="B767" s="60">
        <v>20</v>
      </c>
      <c r="C767" s="60">
        <v>2010</v>
      </c>
      <c r="D767" s="61">
        <v>363</v>
      </c>
      <c r="E767" s="61">
        <v>485</v>
      </c>
      <c r="F767" s="61">
        <v>611</v>
      </c>
      <c r="G767" s="24">
        <f>D767*(236.707/Base!$D$162)</f>
        <v>394.0485058883956</v>
      </c>
      <c r="H767" s="24">
        <f>E767*(236.707/Base!$D$162)</f>
        <v>526.48354092526688</v>
      </c>
      <c r="I767" s="24">
        <f>F767*(236.707/Base!$D$162)</f>
        <v>663.26070825842896</v>
      </c>
      <c r="J767" s="8"/>
    </row>
    <row r="768" spans="1:10" x14ac:dyDescent="0.25">
      <c r="A768" s="59" t="s">
        <v>138</v>
      </c>
      <c r="B768" s="60">
        <v>20</v>
      </c>
      <c r="C768" s="60">
        <v>2011</v>
      </c>
      <c r="D768" s="61">
        <v>163</v>
      </c>
      <c r="E768" s="61">
        <v>485</v>
      </c>
      <c r="F768" s="61">
        <v>611</v>
      </c>
      <c r="G768" s="24">
        <f>D768*(236.707/Base!$D$163)</f>
        <v>171.52757414232303</v>
      </c>
      <c r="H768" s="24">
        <f>E768*(236.707/Base!$D$163)</f>
        <v>510.37345680384465</v>
      </c>
      <c r="I768" s="24">
        <f>F768*(236.707/Base!$D$163)</f>
        <v>642.96532393226607</v>
      </c>
      <c r="J768" s="8"/>
    </row>
    <row r="769" spans="1:10" x14ac:dyDescent="0.25">
      <c r="A769" s="59" t="s">
        <v>138</v>
      </c>
      <c r="B769" s="60">
        <v>20</v>
      </c>
      <c r="C769" s="60">
        <v>2012</v>
      </c>
      <c r="D769" s="61">
        <v>363</v>
      </c>
      <c r="E769" s="61">
        <v>485</v>
      </c>
      <c r="F769" s="61">
        <v>611</v>
      </c>
      <c r="G769" s="24">
        <f>D769*(236.707/Base!$D$164)</f>
        <v>374.24602123748883</v>
      </c>
      <c r="H769" s="24">
        <f>E769*(236.707/Base!$D$164)</f>
        <v>500.02567575807734</v>
      </c>
      <c r="I769" s="24">
        <f>F769*(236.707/Base!$D$164)</f>
        <v>629.92925337770157</v>
      </c>
      <c r="J769" s="8"/>
    </row>
    <row r="770" spans="1:10" x14ac:dyDescent="0.25">
      <c r="A770" s="59" t="s">
        <v>138</v>
      </c>
      <c r="B770" s="60">
        <v>20</v>
      </c>
      <c r="C770" s="60">
        <v>2013</v>
      </c>
      <c r="D770" s="61">
        <v>363</v>
      </c>
      <c r="E770" s="61">
        <v>485</v>
      </c>
      <c r="F770" s="61">
        <v>611</v>
      </c>
      <c r="G770" s="24">
        <f>D770*(236.707/Base!$D$165)</f>
        <v>368.84335306515794</v>
      </c>
      <c r="H770" s="24">
        <f>E770*(236.707/Base!$D$165)</f>
        <v>492.80723481157463</v>
      </c>
      <c r="I770" s="24">
        <f>F770*(236.707/Base!$D$165)</f>
        <v>620.83550612344766</v>
      </c>
      <c r="J770" s="8"/>
    </row>
    <row r="771" spans="1:10" x14ac:dyDescent="0.25">
      <c r="A771" s="59" t="s">
        <v>138</v>
      </c>
      <c r="B771" s="60">
        <v>20</v>
      </c>
      <c r="C771" s="60">
        <v>2014</v>
      </c>
      <c r="D771" s="61">
        <v>363</v>
      </c>
      <c r="E771" s="61">
        <v>485</v>
      </c>
      <c r="F771" s="61">
        <v>611</v>
      </c>
      <c r="G771" s="24">
        <f>D771*(236.707/Base!$D$166)</f>
        <v>367.33118298876525</v>
      </c>
      <c r="H771" s="24">
        <f>E771*(236.707/Base!$D$166)</f>
        <v>490.78684228526481</v>
      </c>
      <c r="I771" s="24">
        <f>F771*(236.707/Base!$D$166)</f>
        <v>618.29022811607592</v>
      </c>
      <c r="J771" s="8"/>
    </row>
    <row r="772" spans="1:10" x14ac:dyDescent="0.25">
      <c r="A772" s="59" t="s">
        <v>139</v>
      </c>
      <c r="B772" s="60">
        <v>23</v>
      </c>
      <c r="C772" s="60">
        <v>1980</v>
      </c>
      <c r="D772" s="61">
        <v>350</v>
      </c>
      <c r="E772" s="61">
        <v>425</v>
      </c>
      <c r="F772" s="61">
        <v>501</v>
      </c>
      <c r="G772" s="24">
        <f>D772*(236.707/Base!$D$132)</f>
        <v>1005.9446720812183</v>
      </c>
      <c r="H772" s="24">
        <f>E772*(236.707/Base!$D$132)</f>
        <v>1221.5042446700506</v>
      </c>
      <c r="I772" s="24">
        <f>F772*(236.707/Base!$D$132)</f>
        <v>1439.937944893401</v>
      </c>
      <c r="J772" s="8"/>
    </row>
    <row r="773" spans="1:10" x14ac:dyDescent="0.25">
      <c r="A773" s="59" t="s">
        <v>139</v>
      </c>
      <c r="B773" s="60">
        <v>23</v>
      </c>
      <c r="C773" s="60">
        <v>1981</v>
      </c>
      <c r="D773" s="61">
        <v>357</v>
      </c>
      <c r="E773" s="61">
        <v>432</v>
      </c>
      <c r="F773" s="61">
        <v>508</v>
      </c>
      <c r="G773" s="24">
        <f>D773*(236.707/Base!$D$133)</f>
        <v>929.78161181232758</v>
      </c>
      <c r="H773" s="24">
        <f>E773*(236.707/Base!$D$133)</f>
        <v>1125.1138832014719</v>
      </c>
      <c r="I773" s="24">
        <f>F773*(236.707/Base!$D$133)</f>
        <v>1323.050584875805</v>
      </c>
      <c r="J773" s="8"/>
    </row>
    <row r="774" spans="1:10" x14ac:dyDescent="0.25">
      <c r="A774" s="59" t="s">
        <v>139</v>
      </c>
      <c r="B774" s="60">
        <v>23</v>
      </c>
      <c r="C774" s="60">
        <v>1982</v>
      </c>
      <c r="D774" s="61">
        <v>364</v>
      </c>
      <c r="E774" s="61">
        <v>436</v>
      </c>
      <c r="F774" s="61">
        <v>506</v>
      </c>
      <c r="G774" s="24">
        <f>D774*(236.707/Base!$D$134)</f>
        <v>892.97202953206249</v>
      </c>
      <c r="H774" s="24">
        <f>E774*(236.707/Base!$D$134)</f>
        <v>1069.6038595493935</v>
      </c>
      <c r="I774" s="24">
        <f>F774*(236.707/Base!$D$134)</f>
        <v>1241.329249844021</v>
      </c>
      <c r="J774" s="8"/>
    </row>
    <row r="775" spans="1:10" x14ac:dyDescent="0.25">
      <c r="A775" s="59" t="s">
        <v>139</v>
      </c>
      <c r="B775" s="60">
        <v>23</v>
      </c>
      <c r="C775" s="60">
        <v>1983</v>
      </c>
      <c r="D775" s="61">
        <v>386</v>
      </c>
      <c r="E775" s="61">
        <v>455</v>
      </c>
      <c r="F775" s="61">
        <v>528</v>
      </c>
      <c r="G775" s="24">
        <f>D775*(236.707/Base!$D$135)</f>
        <v>917.52482612930294</v>
      </c>
      <c r="H775" s="24">
        <f>E775*(236.707/Base!$D$135)</f>
        <v>1081.5383313182199</v>
      </c>
      <c r="I775" s="24">
        <f>F775*(236.707/Base!$D$135)</f>
        <v>1255.0598657934506</v>
      </c>
      <c r="J775" s="8"/>
    </row>
    <row r="776" spans="1:10" x14ac:dyDescent="0.25">
      <c r="A776" s="59" t="s">
        <v>139</v>
      </c>
      <c r="B776" s="60">
        <v>23</v>
      </c>
      <c r="C776" s="60">
        <v>1984</v>
      </c>
      <c r="D776" s="61">
        <v>348</v>
      </c>
      <c r="E776" s="61">
        <v>418</v>
      </c>
      <c r="F776" s="61">
        <v>488</v>
      </c>
      <c r="G776" s="24">
        <f>D776*(236.707/Base!$D$136)</f>
        <v>792.5932989219632</v>
      </c>
      <c r="H776" s="24">
        <f>E776*(236.707/Base!$D$136)</f>
        <v>952.02298548672582</v>
      </c>
      <c r="I776" s="24">
        <f>F776*(236.707/Base!$D$136)</f>
        <v>1111.4526720514887</v>
      </c>
      <c r="J776" s="8"/>
    </row>
    <row r="777" spans="1:10" x14ac:dyDescent="0.25">
      <c r="A777" s="59" t="s">
        <v>139</v>
      </c>
      <c r="B777" s="60">
        <v>23</v>
      </c>
      <c r="C777" s="60">
        <v>1985</v>
      </c>
      <c r="D777" s="61">
        <v>338</v>
      </c>
      <c r="E777" s="61">
        <v>417</v>
      </c>
      <c r="F777" s="61">
        <v>512</v>
      </c>
      <c r="G777" s="24">
        <f>D777*(236.707/Base!$D$137)</f>
        <v>743.49907797979779</v>
      </c>
      <c r="H777" s="24">
        <f>E777*(236.707/Base!$D$137)</f>
        <v>917.27548969696954</v>
      </c>
      <c r="I777" s="24">
        <f>F777*(236.707/Base!$D$137)</f>
        <v>1126.2471240404038</v>
      </c>
      <c r="J777" s="8"/>
    </row>
    <row r="778" spans="1:10" x14ac:dyDescent="0.25">
      <c r="A778" s="59" t="s">
        <v>139</v>
      </c>
      <c r="B778" s="60">
        <v>23</v>
      </c>
      <c r="C778" s="60">
        <v>1986</v>
      </c>
      <c r="D778" s="61">
        <v>398</v>
      </c>
      <c r="E778" s="61">
        <v>486</v>
      </c>
      <c r="F778" s="61">
        <v>588</v>
      </c>
      <c r="G778" s="24">
        <f>D778*(236.707/Base!$D$138)</f>
        <v>859.45404771929827</v>
      </c>
      <c r="H778" s="24">
        <f>E778*(236.707/Base!$D$138)</f>
        <v>1049.4840884210528</v>
      </c>
      <c r="I778" s="24">
        <f>F778*(236.707/Base!$D$138)</f>
        <v>1269.7461810526318</v>
      </c>
      <c r="J778" s="8"/>
    </row>
    <row r="779" spans="1:10" x14ac:dyDescent="0.25">
      <c r="A779" s="59" t="s">
        <v>139</v>
      </c>
      <c r="B779" s="60">
        <v>23</v>
      </c>
      <c r="C779" s="60">
        <v>1987</v>
      </c>
      <c r="D779" s="61">
        <v>387</v>
      </c>
      <c r="E779" s="61">
        <v>473</v>
      </c>
      <c r="F779" s="61">
        <v>575</v>
      </c>
      <c r="G779" s="24">
        <f>D779*(236.707/Base!$D$139)</f>
        <v>806.18328450331126</v>
      </c>
      <c r="H779" s="24">
        <f>E779*(236.707/Base!$D$139)</f>
        <v>985.33512550404714</v>
      </c>
      <c r="I779" s="24">
        <f>F779*(236.707/Base!$D$139)</f>
        <v>1197.8175415746873</v>
      </c>
      <c r="J779" s="8"/>
    </row>
    <row r="780" spans="1:10" x14ac:dyDescent="0.25">
      <c r="A780" s="59" t="s">
        <v>139</v>
      </c>
      <c r="B780" s="60">
        <v>23</v>
      </c>
      <c r="C780" s="60">
        <v>1988</v>
      </c>
      <c r="D780" s="61">
        <v>444</v>
      </c>
      <c r="E780" s="61">
        <v>528</v>
      </c>
      <c r="F780" s="61">
        <v>629</v>
      </c>
      <c r="G780" s="24">
        <f>D780*(236.707/Base!$D$140)</f>
        <v>888.31871355477028</v>
      </c>
      <c r="H780" s="24">
        <f>E780*(236.707/Base!$D$140)</f>
        <v>1056.3790107137809</v>
      </c>
      <c r="I780" s="24">
        <f>F780*(236.707/Base!$D$140)</f>
        <v>1258.4515108692581</v>
      </c>
      <c r="J780" s="8"/>
    </row>
    <row r="781" spans="1:10" x14ac:dyDescent="0.25">
      <c r="A781" s="59" t="s">
        <v>139</v>
      </c>
      <c r="B781" s="60">
        <v>23</v>
      </c>
      <c r="C781" s="60">
        <v>1989</v>
      </c>
      <c r="D781" s="61">
        <v>421</v>
      </c>
      <c r="E781" s="61">
        <v>513</v>
      </c>
      <c r="F781" s="61">
        <v>619</v>
      </c>
      <c r="G781" s="24">
        <f>D781*(236.707/Base!$D$141)</f>
        <v>803.68012010788925</v>
      </c>
      <c r="H781" s="24">
        <f>E781*(236.707/Base!$D$141)</f>
        <v>979.30617960890072</v>
      </c>
      <c r="I781" s="24">
        <f>F781*(236.707/Base!$D$141)</f>
        <v>1181.6579438165877</v>
      </c>
      <c r="J781" s="8"/>
    </row>
    <row r="782" spans="1:10" x14ac:dyDescent="0.25">
      <c r="A782" s="59" t="s">
        <v>139</v>
      </c>
      <c r="B782" s="60">
        <v>23</v>
      </c>
      <c r="C782" s="60">
        <v>1990</v>
      </c>
      <c r="D782" s="61">
        <v>423</v>
      </c>
      <c r="E782" s="61">
        <v>516</v>
      </c>
      <c r="F782" s="61">
        <v>623</v>
      </c>
      <c r="G782" s="24">
        <f>D782*(236.707/Base!$D$142)</f>
        <v>766.16740214971196</v>
      </c>
      <c r="H782" s="24">
        <f>E782*(236.707/Base!$D$142)</f>
        <v>934.61555439539336</v>
      </c>
      <c r="I782" s="24">
        <f>F782*(236.707/Base!$D$142)</f>
        <v>1128.4214930006397</v>
      </c>
      <c r="J782" s="8"/>
    </row>
    <row r="783" spans="1:10" x14ac:dyDescent="0.25">
      <c r="A783" s="59" t="s">
        <v>139</v>
      </c>
      <c r="B783" s="60">
        <v>23</v>
      </c>
      <c r="C783" s="60">
        <v>1991</v>
      </c>
      <c r="D783" s="61">
        <v>429</v>
      </c>
      <c r="E783" s="61">
        <v>525</v>
      </c>
      <c r="F783" s="61">
        <v>635</v>
      </c>
      <c r="G783" s="24">
        <f>D783*(236.707/Base!$D$143)</f>
        <v>745.55294283609567</v>
      </c>
      <c r="H783" s="24">
        <f>E783*(236.707/Base!$D$143)</f>
        <v>912.38996500920803</v>
      </c>
      <c r="I783" s="24">
        <f>F783*(236.707/Base!$D$143)</f>
        <v>1103.5573862492326</v>
      </c>
      <c r="J783" s="8"/>
    </row>
    <row r="784" spans="1:10" x14ac:dyDescent="0.25">
      <c r="A784" s="59" t="s">
        <v>139</v>
      </c>
      <c r="B784" s="60">
        <v>23</v>
      </c>
      <c r="C784" s="60">
        <v>1992</v>
      </c>
      <c r="D784" s="61">
        <v>371</v>
      </c>
      <c r="E784" s="61">
        <v>459</v>
      </c>
      <c r="F784" s="61">
        <v>563</v>
      </c>
      <c r="G784" s="24">
        <f>D784*(236.707/Base!$D$144)</f>
        <v>625.91382289526916</v>
      </c>
      <c r="H784" s="24">
        <f>E784*(236.707/Base!$D$144)</f>
        <v>774.37855716692331</v>
      </c>
      <c r="I784" s="24">
        <f>F784*(236.707/Base!$D$144)</f>
        <v>949.8368794879691</v>
      </c>
      <c r="J784" s="8"/>
    </row>
    <row r="785" spans="1:10" x14ac:dyDescent="0.25">
      <c r="A785" s="59" t="s">
        <v>139</v>
      </c>
      <c r="B785" s="60">
        <v>23</v>
      </c>
      <c r="C785" s="60">
        <v>1993</v>
      </c>
      <c r="D785" s="61">
        <v>371</v>
      </c>
      <c r="E785" s="61">
        <v>459</v>
      </c>
      <c r="F785" s="61">
        <v>563</v>
      </c>
      <c r="G785" s="24">
        <f>D785*(236.707/Base!$D$145)</f>
        <v>607.72117198758656</v>
      </c>
      <c r="H785" s="24">
        <f>E785*(236.707/Base!$D$145)</f>
        <v>751.87066830809226</v>
      </c>
      <c r="I785" s="24">
        <f>F785*(236.707/Base!$D$145)</f>
        <v>922.22916395959908</v>
      </c>
      <c r="J785" s="8"/>
    </row>
    <row r="786" spans="1:10" x14ac:dyDescent="0.25">
      <c r="A786" s="59" t="s">
        <v>139</v>
      </c>
      <c r="B786" s="60">
        <v>23</v>
      </c>
      <c r="C786" s="60">
        <v>1994</v>
      </c>
      <c r="D786" s="61">
        <v>371</v>
      </c>
      <c r="E786" s="61">
        <v>459</v>
      </c>
      <c r="F786" s="61">
        <v>563</v>
      </c>
      <c r="G786" s="24">
        <f>D786*(236.707/Base!$D$146)</f>
        <v>592.54864610125685</v>
      </c>
      <c r="H786" s="24">
        <f>E786*(236.707/Base!$D$146)</f>
        <v>733.09926835708052</v>
      </c>
      <c r="I786" s="24">
        <f>F786*(236.707/Base!$D$146)</f>
        <v>899.20454920487225</v>
      </c>
      <c r="J786" s="8"/>
    </row>
    <row r="787" spans="1:10" x14ac:dyDescent="0.25">
      <c r="A787" s="59" t="s">
        <v>139</v>
      </c>
      <c r="B787" s="60">
        <v>23</v>
      </c>
      <c r="C787" s="60">
        <v>1995</v>
      </c>
      <c r="D787" s="61">
        <v>371</v>
      </c>
      <c r="E787" s="61">
        <v>459</v>
      </c>
      <c r="F787" s="61">
        <v>563</v>
      </c>
      <c r="G787" s="24">
        <f>D787*(236.707/Base!$D$147)</f>
        <v>576.21856530319076</v>
      </c>
      <c r="H787" s="24">
        <f>E787*(236.707/Base!$D$147)</f>
        <v>712.89574521338147</v>
      </c>
      <c r="I787" s="24">
        <f>F787*(236.707/Base!$D$147)</f>
        <v>874.42332147087973</v>
      </c>
      <c r="J787" s="8"/>
    </row>
    <row r="788" spans="1:10" x14ac:dyDescent="0.25">
      <c r="A788" s="59" t="s">
        <v>139</v>
      </c>
      <c r="B788" s="60">
        <v>23</v>
      </c>
      <c r="C788" s="60">
        <v>1996</v>
      </c>
      <c r="D788" s="61">
        <v>371</v>
      </c>
      <c r="E788" s="61">
        <v>459</v>
      </c>
      <c r="F788" s="61">
        <v>563</v>
      </c>
      <c r="G788" s="24">
        <f>D788*(236.707/Base!$D$148)</f>
        <v>559.70871255576799</v>
      </c>
      <c r="H788" s="24">
        <f>E788*(236.707/Base!$D$148)</f>
        <v>692.46980879541104</v>
      </c>
      <c r="I788" s="24">
        <f>F788*(236.707/Base!$D$148)</f>
        <v>849.36928616953469</v>
      </c>
      <c r="J788" s="8"/>
    </row>
    <row r="789" spans="1:10" x14ac:dyDescent="0.25">
      <c r="A789" s="59" t="s">
        <v>139</v>
      </c>
      <c r="B789" s="60">
        <v>23</v>
      </c>
      <c r="C789" s="60">
        <v>1997</v>
      </c>
      <c r="D789" s="61">
        <v>371</v>
      </c>
      <c r="E789" s="61">
        <v>459</v>
      </c>
      <c r="F789" s="61">
        <v>563</v>
      </c>
      <c r="G789" s="24">
        <f>D789*(236.707/Base!$D$149)</f>
        <v>547.15449844236753</v>
      </c>
      <c r="H789" s="24">
        <f>E789*(236.707/Base!$D$149)</f>
        <v>676.93777570093459</v>
      </c>
      <c r="I789" s="24">
        <f>F789*(236.707/Base!$D$149)</f>
        <v>830.3180124610592</v>
      </c>
      <c r="J789" s="8"/>
    </row>
    <row r="790" spans="1:10" x14ac:dyDescent="0.25">
      <c r="A790" s="59" t="s">
        <v>139</v>
      </c>
      <c r="B790" s="60">
        <v>23</v>
      </c>
      <c r="C790" s="60">
        <v>1998</v>
      </c>
      <c r="D790" s="61">
        <v>371</v>
      </c>
      <c r="E790" s="61">
        <v>459</v>
      </c>
      <c r="F790" s="61">
        <v>563</v>
      </c>
      <c r="G790" s="24">
        <f>D790*(236.707/Base!$D$150)</f>
        <v>538.76255828220849</v>
      </c>
      <c r="H790" s="24">
        <f>E790*(236.707/Base!$D$150)</f>
        <v>666.55529447852757</v>
      </c>
      <c r="I790" s="24">
        <f>F790*(236.707/Base!$D$150)</f>
        <v>817.58307361963182</v>
      </c>
      <c r="J790" s="8"/>
    </row>
    <row r="791" spans="1:10" x14ac:dyDescent="0.25">
      <c r="A791" s="59" t="s">
        <v>139</v>
      </c>
      <c r="B791" s="60">
        <v>23</v>
      </c>
      <c r="C791" s="60">
        <v>1999</v>
      </c>
      <c r="D791" s="61">
        <v>371</v>
      </c>
      <c r="E791" s="61">
        <v>459</v>
      </c>
      <c r="F791" s="61">
        <v>563</v>
      </c>
      <c r="G791" s="24">
        <f>D791*(236.707/Base!$D$151)</f>
        <v>527.12063025210091</v>
      </c>
      <c r="H791" s="24">
        <f>E791*(236.707/Base!$D$151)</f>
        <v>652.15193877551019</v>
      </c>
      <c r="I791" s="24">
        <f>F791*(236.707/Base!$D$151)</f>
        <v>799.91621248499405</v>
      </c>
      <c r="J791" s="8"/>
    </row>
    <row r="792" spans="1:10" x14ac:dyDescent="0.25">
      <c r="A792" s="59" t="s">
        <v>139</v>
      </c>
      <c r="B792" s="60">
        <v>23</v>
      </c>
      <c r="C792" s="60">
        <v>2000</v>
      </c>
      <c r="D792" s="61">
        <v>371</v>
      </c>
      <c r="E792" s="61">
        <v>459</v>
      </c>
      <c r="F792" s="61">
        <v>563</v>
      </c>
      <c r="G792" s="24">
        <f>D792*(236.707/Base!$D$152)</f>
        <v>509.97849593495937</v>
      </c>
      <c r="H792" s="24">
        <f>E792*(236.707/Base!$D$152)</f>
        <v>630.9437456445994</v>
      </c>
      <c r="I792" s="24">
        <f>F792*(236.707/Base!$D$152)</f>
        <v>773.90267711962838</v>
      </c>
      <c r="J792" s="8"/>
    </row>
    <row r="793" spans="1:10" x14ac:dyDescent="0.25">
      <c r="A793" s="59" t="s">
        <v>139</v>
      </c>
      <c r="B793" s="60">
        <v>23</v>
      </c>
      <c r="C793" s="60">
        <v>2001</v>
      </c>
      <c r="D793" s="61">
        <v>371</v>
      </c>
      <c r="E793" s="61">
        <v>459</v>
      </c>
      <c r="F793" s="61">
        <v>563</v>
      </c>
      <c r="G793" s="24">
        <f>D793*(236.707/Base!$D$153)</f>
        <v>495.86841897233199</v>
      </c>
      <c r="H793" s="24">
        <f>E793*(236.707/Base!$D$153)</f>
        <v>613.48680406549965</v>
      </c>
      <c r="I793" s="24">
        <f>F793*(236.707/Base!$D$153)</f>
        <v>752.49035008469787</v>
      </c>
      <c r="J793" s="8"/>
    </row>
    <row r="794" spans="1:10" x14ac:dyDescent="0.25">
      <c r="A794" s="59" t="s">
        <v>139</v>
      </c>
      <c r="B794" s="60">
        <v>23</v>
      </c>
      <c r="C794" s="60">
        <v>2002</v>
      </c>
      <c r="D794" s="61">
        <v>371</v>
      </c>
      <c r="E794" s="61">
        <v>459</v>
      </c>
      <c r="F794" s="61">
        <v>563</v>
      </c>
      <c r="G794" s="24">
        <f>D794*(236.707/Base!$D$154)</f>
        <v>488.15062256809335</v>
      </c>
      <c r="H794" s="24">
        <f>E794*(236.707/Base!$D$154)</f>
        <v>603.93837131739849</v>
      </c>
      <c r="I794" s="24">
        <f>F794*(236.707/Base!$D$154)</f>
        <v>740.77843802112284</v>
      </c>
      <c r="J794" s="8"/>
    </row>
    <row r="795" spans="1:10" x14ac:dyDescent="0.25">
      <c r="A795" s="59" t="s">
        <v>139</v>
      </c>
      <c r="B795" s="60">
        <v>23</v>
      </c>
      <c r="C795" s="60">
        <v>2003</v>
      </c>
      <c r="D795" s="61">
        <v>371</v>
      </c>
      <c r="E795" s="61">
        <v>459</v>
      </c>
      <c r="F795" s="61">
        <v>563</v>
      </c>
      <c r="G795" s="24">
        <f>D795*(236.707/Base!$D$155)</f>
        <v>477.27335326086956</v>
      </c>
      <c r="H795" s="24">
        <f>E795*(236.707/Base!$D$155)</f>
        <v>590.48104891304354</v>
      </c>
      <c r="I795" s="24">
        <f>F795*(236.707/Base!$D$155)</f>
        <v>724.27196195652175</v>
      </c>
      <c r="J795" s="8"/>
    </row>
    <row r="796" spans="1:10" x14ac:dyDescent="0.25">
      <c r="A796" s="59" t="s">
        <v>139</v>
      </c>
      <c r="B796" s="60">
        <v>23</v>
      </c>
      <c r="C796" s="60">
        <v>2004</v>
      </c>
      <c r="D796" s="61">
        <v>371</v>
      </c>
      <c r="E796" s="61">
        <v>459</v>
      </c>
      <c r="F796" s="61">
        <v>563</v>
      </c>
      <c r="G796" s="24">
        <f>D796*(236.707/Base!$D$156)</f>
        <v>464.89304923239808</v>
      </c>
      <c r="H796" s="24">
        <f>E796*(236.707/Base!$D$156)</f>
        <v>575.16417681312862</v>
      </c>
      <c r="I796" s="24">
        <f>F796*(236.707/Base!$D$156)</f>
        <v>705.48460031762841</v>
      </c>
      <c r="J796" s="8"/>
    </row>
    <row r="797" spans="1:10" x14ac:dyDescent="0.25">
      <c r="A797" s="59" t="s">
        <v>139</v>
      </c>
      <c r="B797" s="60">
        <v>23</v>
      </c>
      <c r="C797" s="60">
        <v>2005</v>
      </c>
      <c r="D797" s="61">
        <v>371</v>
      </c>
      <c r="E797" s="61">
        <v>459</v>
      </c>
      <c r="F797" s="61">
        <v>563</v>
      </c>
      <c r="G797" s="24">
        <f>D797*(236.707/Base!$D$157)</f>
        <v>449.6584587813619</v>
      </c>
      <c r="H797" s="24">
        <f>E797*(236.707/Base!$D$157)</f>
        <v>556.31599078341003</v>
      </c>
      <c r="I797" s="24">
        <f>F797*(236.707/Base!$D$157)</f>
        <v>682.36580133128507</v>
      </c>
      <c r="J797" s="8"/>
    </row>
    <row r="798" spans="1:10" x14ac:dyDescent="0.25">
      <c r="A798" s="59" t="s">
        <v>139</v>
      </c>
      <c r="B798" s="60">
        <v>23</v>
      </c>
      <c r="C798" s="60">
        <v>2006</v>
      </c>
      <c r="D798" s="61">
        <v>401</v>
      </c>
      <c r="E798" s="61">
        <v>489</v>
      </c>
      <c r="F798" s="61">
        <v>593</v>
      </c>
      <c r="G798" s="24">
        <f>D798*(236.707/Base!$D$158)</f>
        <v>470.8308878968254</v>
      </c>
      <c r="H798" s="24">
        <f>E798*(236.707/Base!$D$158)</f>
        <v>574.1553720238096</v>
      </c>
      <c r="I798" s="24">
        <f>F798*(236.707/Base!$D$158)</f>
        <v>696.26612599206351</v>
      </c>
      <c r="J798" s="8"/>
    </row>
    <row r="799" spans="1:10" x14ac:dyDescent="0.25">
      <c r="A799" s="59" t="s">
        <v>139</v>
      </c>
      <c r="B799" s="60">
        <v>23</v>
      </c>
      <c r="C799" s="60">
        <v>2007</v>
      </c>
      <c r="D799" s="61">
        <v>401</v>
      </c>
      <c r="E799" s="61">
        <v>489</v>
      </c>
      <c r="F799" s="61">
        <v>593</v>
      </c>
      <c r="G799" s="24">
        <f>D799*(236.707/Base!$D$159)</f>
        <v>457.79199101002206</v>
      </c>
      <c r="H799" s="24">
        <f>E799*(236.707/Base!$D$159)</f>
        <v>558.25507133142344</v>
      </c>
      <c r="I799" s="24">
        <f>F799*(236.707/Base!$D$159)</f>
        <v>676.98416625671587</v>
      </c>
      <c r="J799" s="8"/>
    </row>
    <row r="800" spans="1:10" x14ac:dyDescent="0.25">
      <c r="A800" s="59" t="s">
        <v>139</v>
      </c>
      <c r="B800" s="60">
        <v>23</v>
      </c>
      <c r="C800" s="60">
        <v>2008</v>
      </c>
      <c r="D800" s="61">
        <v>401</v>
      </c>
      <c r="E800" s="61">
        <v>489</v>
      </c>
      <c r="F800" s="61">
        <v>593</v>
      </c>
      <c r="G800" s="24">
        <f>D800*(236.707/Base!$D$160)</f>
        <v>440.86476732790533</v>
      </c>
      <c r="H800" s="24">
        <f>E800*(236.707/Base!$D$160)</f>
        <v>537.61314519537586</v>
      </c>
      <c r="I800" s="24">
        <f>F800*(236.707/Base!$D$160)</f>
        <v>651.95213722056826</v>
      </c>
      <c r="J800" s="8"/>
    </row>
    <row r="801" spans="1:10" x14ac:dyDescent="0.25">
      <c r="A801" s="59" t="s">
        <v>139</v>
      </c>
      <c r="B801" s="60">
        <v>23</v>
      </c>
      <c r="C801" s="60">
        <v>2009</v>
      </c>
      <c r="D801" s="61">
        <v>403</v>
      </c>
      <c r="E801" s="61">
        <v>492</v>
      </c>
      <c r="F801" s="61">
        <v>597</v>
      </c>
      <c r="G801" s="24">
        <f>D801*(236.707/Base!$D$161)</f>
        <v>444.64554365913568</v>
      </c>
      <c r="H801" s="24">
        <f>E801*(236.707/Base!$D$161)</f>
        <v>542.84269846226994</v>
      </c>
      <c r="I801" s="24">
        <f>F801*(236.707/Base!$D$161)</f>
        <v>658.69327435360799</v>
      </c>
      <c r="J801" s="8"/>
    </row>
    <row r="802" spans="1:10" x14ac:dyDescent="0.25">
      <c r="A802" s="59" t="s">
        <v>139</v>
      </c>
      <c r="B802" s="60">
        <v>23</v>
      </c>
      <c r="C802" s="60">
        <v>2010</v>
      </c>
      <c r="D802" s="61">
        <v>403</v>
      </c>
      <c r="E802" s="61">
        <v>492</v>
      </c>
      <c r="F802" s="61">
        <v>597</v>
      </c>
      <c r="G802" s="24">
        <f>D802*(236.707/Base!$D$162)</f>
        <v>437.46982885130421</v>
      </c>
      <c r="H802" s="24">
        <f>E802*(236.707/Base!$D$162)</f>
        <v>534.08227244377588</v>
      </c>
      <c r="I802" s="24">
        <f>F802*(236.707/Base!$D$162)</f>
        <v>648.06324522141097</v>
      </c>
      <c r="J802" s="8"/>
    </row>
    <row r="803" spans="1:10" x14ac:dyDescent="0.25">
      <c r="A803" s="59" t="s">
        <v>139</v>
      </c>
      <c r="B803" s="60">
        <v>23</v>
      </c>
      <c r="C803" s="60">
        <v>2011</v>
      </c>
      <c r="D803" s="61">
        <v>403</v>
      </c>
      <c r="E803" s="61">
        <v>492</v>
      </c>
      <c r="F803" s="61">
        <v>597</v>
      </c>
      <c r="G803" s="24">
        <f>D803*(236.707/Base!$D$163)</f>
        <v>424.08351152979253</v>
      </c>
      <c r="H803" s="24">
        <f>E803*(236.707/Base!$D$163)</f>
        <v>517.73967164431247</v>
      </c>
      <c r="I803" s="24">
        <f>F803*(236.707/Base!$D$163)</f>
        <v>628.23289425133044</v>
      </c>
      <c r="J803" s="8"/>
    </row>
    <row r="804" spans="1:10" x14ac:dyDescent="0.25">
      <c r="A804" s="59" t="s">
        <v>139</v>
      </c>
      <c r="B804" s="60">
        <v>23</v>
      </c>
      <c r="C804" s="60">
        <v>2012</v>
      </c>
      <c r="D804" s="61">
        <v>403</v>
      </c>
      <c r="E804" s="61">
        <v>492</v>
      </c>
      <c r="F804" s="61">
        <v>597</v>
      </c>
      <c r="G804" s="24">
        <f>D804*(236.707/Base!$D$164)</f>
        <v>415.48525222784571</v>
      </c>
      <c r="H804" s="24">
        <f>E804*(236.707/Base!$D$164)</f>
        <v>507.24254118138981</v>
      </c>
      <c r="I804" s="24">
        <f>F804*(236.707/Base!$D$164)</f>
        <v>615.49552253107663</v>
      </c>
      <c r="J804" s="8"/>
    </row>
    <row r="805" spans="1:10" x14ac:dyDescent="0.25">
      <c r="A805" s="59" t="s">
        <v>139</v>
      </c>
      <c r="B805" s="60">
        <v>23</v>
      </c>
      <c r="C805" s="60">
        <v>2013</v>
      </c>
      <c r="D805" s="61">
        <v>403</v>
      </c>
      <c r="E805" s="61">
        <v>492</v>
      </c>
      <c r="F805" s="61">
        <v>597</v>
      </c>
      <c r="G805" s="24">
        <f>D805*(236.707/Base!$D$165)</f>
        <v>409.48724871972075</v>
      </c>
      <c r="H805" s="24">
        <f>E805*(236.707/Base!$D$165)</f>
        <v>499.91991655112315</v>
      </c>
      <c r="I805" s="24">
        <f>F805*(236.707/Base!$D$165)</f>
        <v>606.61014264435062</v>
      </c>
      <c r="J805" s="8"/>
    </row>
    <row r="806" spans="1:10" x14ac:dyDescent="0.25">
      <c r="A806" s="59" t="s">
        <v>139</v>
      </c>
      <c r="B806" s="60">
        <v>23</v>
      </c>
      <c r="C806" s="60">
        <v>2014</v>
      </c>
      <c r="D806" s="61">
        <v>403</v>
      </c>
      <c r="E806" s="61">
        <v>492</v>
      </c>
      <c r="F806" s="61">
        <v>597</v>
      </c>
      <c r="G806" s="24">
        <f>D806*(236.707/Base!$D$166)</f>
        <v>407.80844833187984</v>
      </c>
      <c r="H806" s="24">
        <f>E806*(236.707/Base!$D$166)</f>
        <v>497.87036372030991</v>
      </c>
      <c r="I806" s="24">
        <f>F806*(236.707/Base!$D$166)</f>
        <v>604.12318524598584</v>
      </c>
      <c r="J806" s="8"/>
    </row>
    <row r="807" spans="1:10" x14ac:dyDescent="0.25">
      <c r="A807" s="59" t="s">
        <v>140</v>
      </c>
      <c r="B807" s="60">
        <v>24</v>
      </c>
      <c r="C807" s="60">
        <v>1980</v>
      </c>
      <c r="D807" s="61">
        <v>344</v>
      </c>
      <c r="E807" s="61">
        <v>417</v>
      </c>
      <c r="F807" s="61">
        <v>486</v>
      </c>
      <c r="G807" s="24">
        <f>D807*(236.707/Base!$D$132)</f>
        <v>988.69990627411164</v>
      </c>
      <c r="H807" s="24">
        <f>E807*(236.707/Base!$D$132)</f>
        <v>1198.5112235939087</v>
      </c>
      <c r="I807" s="24">
        <f>F807*(236.707/Base!$D$132)</f>
        <v>1396.8260303756344</v>
      </c>
      <c r="J807" s="8"/>
    </row>
    <row r="808" spans="1:10" x14ac:dyDescent="0.25">
      <c r="A808" s="59" t="s">
        <v>140</v>
      </c>
      <c r="B808" s="60">
        <v>24</v>
      </c>
      <c r="C808" s="60">
        <v>1981</v>
      </c>
      <c r="D808" s="61">
        <v>344</v>
      </c>
      <c r="E808" s="61">
        <v>417</v>
      </c>
      <c r="F808" s="61">
        <v>486</v>
      </c>
      <c r="G808" s="24">
        <f>D808*(236.707/Base!$D$133)</f>
        <v>895.92401810487581</v>
      </c>
      <c r="H808" s="24">
        <f>E808*(236.707/Base!$D$133)</f>
        <v>1086.0474289236431</v>
      </c>
      <c r="I808" s="24">
        <f>F808*(236.707/Base!$D$133)</f>
        <v>1265.7531186016561</v>
      </c>
      <c r="J808" s="8"/>
    </row>
    <row r="809" spans="1:10" x14ac:dyDescent="0.25">
      <c r="A809" s="59" t="s">
        <v>140</v>
      </c>
      <c r="B809" s="60">
        <v>24</v>
      </c>
      <c r="C809" s="60">
        <v>1982</v>
      </c>
      <c r="D809" s="61">
        <v>368</v>
      </c>
      <c r="E809" s="61">
        <v>446</v>
      </c>
      <c r="F809" s="61">
        <v>520</v>
      </c>
      <c r="G809" s="24">
        <f>D809*(236.707/Base!$D$134)</f>
        <v>902.78490897746974</v>
      </c>
      <c r="H809" s="24">
        <f>E809*(236.707/Base!$D$134)</f>
        <v>1094.1360581629117</v>
      </c>
      <c r="I809" s="24">
        <f>F809*(236.707/Base!$D$134)</f>
        <v>1275.6743279029463</v>
      </c>
      <c r="J809" s="8"/>
    </row>
    <row r="810" spans="1:10" x14ac:dyDescent="0.25">
      <c r="A810" s="59" t="s">
        <v>140</v>
      </c>
      <c r="B810" s="60">
        <v>24</v>
      </c>
      <c r="C810" s="60">
        <v>1983</v>
      </c>
      <c r="D810" s="61">
        <v>368</v>
      </c>
      <c r="E810" s="61">
        <v>446</v>
      </c>
      <c r="F810" s="61">
        <v>520</v>
      </c>
      <c r="G810" s="24">
        <f>D810*(236.707/Base!$D$135)</f>
        <v>874.73869434088988</v>
      </c>
      <c r="H810" s="24">
        <f>E810*(236.707/Base!$D$135)</f>
        <v>1060.1452654240131</v>
      </c>
      <c r="I810" s="24">
        <f>F810*(236.707/Base!$D$135)</f>
        <v>1236.0438072208226</v>
      </c>
      <c r="J810" s="8"/>
    </row>
    <row r="811" spans="1:10" x14ac:dyDescent="0.25">
      <c r="A811" s="59" t="s">
        <v>140</v>
      </c>
      <c r="B811" s="60">
        <v>24</v>
      </c>
      <c r="C811" s="60">
        <v>1984</v>
      </c>
      <c r="D811" s="61">
        <v>412</v>
      </c>
      <c r="E811" s="61">
        <v>500</v>
      </c>
      <c r="F811" s="61">
        <v>583</v>
      </c>
      <c r="G811" s="24">
        <f>D811*(236.707/Base!$D$136)</f>
        <v>938.35758378117475</v>
      </c>
      <c r="H811" s="24">
        <f>E811*(236.707/Base!$D$136)</f>
        <v>1138.7834754625908</v>
      </c>
      <c r="I811" s="24">
        <f>F811*(236.707/Base!$D$136)</f>
        <v>1327.8215323893808</v>
      </c>
      <c r="J811" s="8"/>
    </row>
    <row r="812" spans="1:10" x14ac:dyDescent="0.25">
      <c r="A812" s="59" t="s">
        <v>140</v>
      </c>
      <c r="B812" s="60">
        <v>24</v>
      </c>
      <c r="C812" s="60">
        <v>1985</v>
      </c>
      <c r="D812" s="61">
        <v>431</v>
      </c>
      <c r="E812" s="61">
        <v>524</v>
      </c>
      <c r="F812" s="61">
        <v>611</v>
      </c>
      <c r="G812" s="24">
        <f>D812*(236.707/Base!$D$137)</f>
        <v>948.07130949494933</v>
      </c>
      <c r="H812" s="24">
        <f>E812*(236.707/Base!$D$137)</f>
        <v>1152.6435410101008</v>
      </c>
      <c r="I812" s="24">
        <f>F812*(236.707/Base!$D$137)</f>
        <v>1344.0175640404038</v>
      </c>
      <c r="J812" s="8"/>
    </row>
    <row r="813" spans="1:10" x14ac:dyDescent="0.25">
      <c r="A813" s="59" t="s">
        <v>140</v>
      </c>
      <c r="B813" s="60">
        <v>24</v>
      </c>
      <c r="C813" s="60">
        <v>1986</v>
      </c>
      <c r="D813" s="61">
        <v>434</v>
      </c>
      <c r="E813" s="61">
        <v>528</v>
      </c>
      <c r="F813" s="61">
        <v>616</v>
      </c>
      <c r="G813" s="24">
        <f>D813*(236.707/Base!$D$138)</f>
        <v>937.19360982456146</v>
      </c>
      <c r="H813" s="24">
        <f>E813*(236.707/Base!$D$138)</f>
        <v>1140.1802442105263</v>
      </c>
      <c r="I813" s="24">
        <f>F813*(236.707/Base!$D$138)</f>
        <v>1330.2102849122807</v>
      </c>
      <c r="J813" s="8"/>
    </row>
    <row r="814" spans="1:10" x14ac:dyDescent="0.25">
      <c r="A814" s="59" t="s">
        <v>140</v>
      </c>
      <c r="B814" s="60">
        <v>24</v>
      </c>
      <c r="C814" s="60">
        <v>1987</v>
      </c>
      <c r="D814" s="61">
        <v>437</v>
      </c>
      <c r="E814" s="61">
        <v>532</v>
      </c>
      <c r="F814" s="61">
        <v>621</v>
      </c>
      <c r="G814" s="24">
        <f>D814*(236.707/Base!$D$139)</f>
        <v>910.3413315967623</v>
      </c>
      <c r="H814" s="24">
        <f>E814*(236.707/Base!$D$139)</f>
        <v>1108.2416210743193</v>
      </c>
      <c r="I814" s="24">
        <f>F814*(236.707/Base!$D$139)</f>
        <v>1293.6429449006623</v>
      </c>
      <c r="J814" s="8"/>
    </row>
    <row r="815" spans="1:10" x14ac:dyDescent="0.25">
      <c r="A815" s="59" t="s">
        <v>140</v>
      </c>
      <c r="B815" s="60">
        <v>24</v>
      </c>
      <c r="C815" s="60">
        <v>1988</v>
      </c>
      <c r="D815" s="61">
        <v>437</v>
      </c>
      <c r="E815" s="61">
        <v>532</v>
      </c>
      <c r="F815" s="61">
        <v>621</v>
      </c>
      <c r="G815" s="24">
        <f>D815*(236.707/Base!$D$140)</f>
        <v>874.31368879151944</v>
      </c>
      <c r="H815" s="24">
        <f>E815*(236.707/Base!$D$140)</f>
        <v>1064.3818820070671</v>
      </c>
      <c r="I815" s="24">
        <f>F815*(236.707/Base!$D$140)</f>
        <v>1242.4457682826855</v>
      </c>
      <c r="J815" s="8"/>
    </row>
    <row r="816" spans="1:10" x14ac:dyDescent="0.25">
      <c r="A816" s="59" t="s">
        <v>140</v>
      </c>
      <c r="B816" s="60">
        <v>24</v>
      </c>
      <c r="C816" s="60">
        <v>1989</v>
      </c>
      <c r="D816" s="61">
        <v>437</v>
      </c>
      <c r="E816" s="61">
        <v>532</v>
      </c>
      <c r="F816" s="61">
        <v>621</v>
      </c>
      <c r="G816" s="24">
        <f>D816*(236.707/Base!$D$141)</f>
        <v>834.2237826298043</v>
      </c>
      <c r="H816" s="24">
        <f>E816*(236.707/Base!$D$141)</f>
        <v>1015.5767788536748</v>
      </c>
      <c r="I816" s="24">
        <f>F816*(236.707/Base!$D$141)</f>
        <v>1185.4759016318271</v>
      </c>
      <c r="J816" s="8"/>
    </row>
    <row r="817" spans="1:10" x14ac:dyDescent="0.25">
      <c r="A817" s="59" t="s">
        <v>140</v>
      </c>
      <c r="B817" s="60">
        <v>24</v>
      </c>
      <c r="C817" s="60">
        <v>1990</v>
      </c>
      <c r="D817" s="61">
        <v>437</v>
      </c>
      <c r="E817" s="61">
        <v>532</v>
      </c>
      <c r="F817" s="61">
        <v>621</v>
      </c>
      <c r="G817" s="24">
        <f>D817*(236.707/Base!$D$142)</f>
        <v>791.52518850927697</v>
      </c>
      <c r="H817" s="24">
        <f>E817*(236.707/Base!$D$142)</f>
        <v>963.59588166346759</v>
      </c>
      <c r="I817" s="24">
        <f>F817*(236.707/Base!$D$142)</f>
        <v>1124.7989520921303</v>
      </c>
      <c r="J817" s="8"/>
    </row>
    <row r="818" spans="1:10" x14ac:dyDescent="0.25">
      <c r="A818" s="59" t="s">
        <v>140</v>
      </c>
      <c r="B818" s="60">
        <v>24</v>
      </c>
      <c r="C818" s="60">
        <v>1991</v>
      </c>
      <c r="D818" s="61">
        <v>437</v>
      </c>
      <c r="E818" s="61">
        <v>532</v>
      </c>
      <c r="F818" s="61">
        <v>621</v>
      </c>
      <c r="G818" s="24">
        <f>D818*(236.707/Base!$D$143)</f>
        <v>759.45602801718837</v>
      </c>
      <c r="H818" s="24">
        <f>E818*(236.707/Base!$D$143)</f>
        <v>924.5551645426641</v>
      </c>
      <c r="I818" s="24">
        <f>F818*(236.707/Base!$D$143)</f>
        <v>1079.2269871823203</v>
      </c>
      <c r="J818" s="8"/>
    </row>
    <row r="819" spans="1:10" x14ac:dyDescent="0.25">
      <c r="A819" s="59" t="s">
        <v>140</v>
      </c>
      <c r="B819" s="60">
        <v>24</v>
      </c>
      <c r="C819" s="60">
        <v>1992</v>
      </c>
      <c r="D819" s="61">
        <v>437</v>
      </c>
      <c r="E819" s="61">
        <v>532</v>
      </c>
      <c r="F819" s="61">
        <v>621</v>
      </c>
      <c r="G819" s="24">
        <f>D819*(236.707/Base!$D$144)</f>
        <v>737.26237359900972</v>
      </c>
      <c r="H819" s="24">
        <f>E819*(236.707/Base!$D$144)</f>
        <v>897.53680264227273</v>
      </c>
      <c r="I819" s="24">
        <f>F819*(236.707/Base!$D$144)</f>
        <v>1047.6886361670138</v>
      </c>
      <c r="J819" s="8"/>
    </row>
    <row r="820" spans="1:10" x14ac:dyDescent="0.25">
      <c r="A820" s="59" t="s">
        <v>140</v>
      </c>
      <c r="B820" s="60">
        <v>24</v>
      </c>
      <c r="C820" s="60">
        <v>1993</v>
      </c>
      <c r="D820" s="61">
        <v>437</v>
      </c>
      <c r="E820" s="61">
        <v>532</v>
      </c>
      <c r="F820" s="61">
        <v>621</v>
      </c>
      <c r="G820" s="24">
        <f>D820*(236.707/Base!$D$145)</f>
        <v>715.83329422796589</v>
      </c>
      <c r="H820" s="24">
        <f>E820*(236.707/Base!$D$145)</f>
        <v>871.44922775578448</v>
      </c>
      <c r="I820" s="24">
        <f>F820*(236.707/Base!$D$145)</f>
        <v>1017.2367865344778</v>
      </c>
      <c r="J820" s="8"/>
    </row>
    <row r="821" spans="1:10" x14ac:dyDescent="0.25">
      <c r="A821" s="59" t="s">
        <v>140</v>
      </c>
      <c r="B821" s="60">
        <v>24</v>
      </c>
      <c r="C821" s="60">
        <v>1994</v>
      </c>
      <c r="D821" s="61">
        <v>437</v>
      </c>
      <c r="E821" s="61">
        <v>532</v>
      </c>
      <c r="F821" s="61">
        <v>621</v>
      </c>
      <c r="G821" s="24">
        <f>D821*(236.707/Base!$D$146)</f>
        <v>697.96161279312469</v>
      </c>
      <c r="H821" s="24">
        <f>E821*(236.707/Base!$D$146)</f>
        <v>849.69239818293431</v>
      </c>
      <c r="I821" s="24">
        <f>F821*(236.707/Base!$D$146)</f>
        <v>991.84018660075606</v>
      </c>
      <c r="J821" s="8"/>
    </row>
    <row r="822" spans="1:10" x14ac:dyDescent="0.25">
      <c r="A822" s="59" t="s">
        <v>140</v>
      </c>
      <c r="B822" s="60">
        <v>24</v>
      </c>
      <c r="C822" s="60">
        <v>1995</v>
      </c>
      <c r="D822" s="61">
        <v>437</v>
      </c>
      <c r="E822" s="61">
        <v>532</v>
      </c>
      <c r="F822" s="61">
        <v>621</v>
      </c>
      <c r="G822" s="24">
        <f>D822*(236.707/Base!$D$147)</f>
        <v>678.72645023583379</v>
      </c>
      <c r="H822" s="24">
        <f>E822*(236.707/Base!$D$147)</f>
        <v>826.27567854797155</v>
      </c>
      <c r="I822" s="24">
        <f>F822*(236.707/Base!$D$147)</f>
        <v>964.50600822986905</v>
      </c>
      <c r="J822" s="8"/>
    </row>
    <row r="823" spans="1:10" x14ac:dyDescent="0.25">
      <c r="A823" s="59" t="s">
        <v>140</v>
      </c>
      <c r="B823" s="60">
        <v>24</v>
      </c>
      <c r="C823" s="60">
        <v>1996</v>
      </c>
      <c r="D823" s="61">
        <v>437</v>
      </c>
      <c r="E823" s="61">
        <v>532</v>
      </c>
      <c r="F823" s="61">
        <v>621</v>
      </c>
      <c r="G823" s="24">
        <f>D823*(236.707/Base!$D$148)</f>
        <v>659.27953473550031</v>
      </c>
      <c r="H823" s="24">
        <f>E823*(236.707/Base!$D$148)</f>
        <v>802.60117272147863</v>
      </c>
      <c r="I823" s="24">
        <f>F823*(236.707/Base!$D$148)</f>
        <v>936.87091778202671</v>
      </c>
      <c r="J823" s="8"/>
    </row>
    <row r="824" spans="1:10" x14ac:dyDescent="0.25">
      <c r="A824" s="59" t="s">
        <v>140</v>
      </c>
      <c r="B824" s="60">
        <v>24</v>
      </c>
      <c r="C824" s="60">
        <v>1997</v>
      </c>
      <c r="D824" s="61">
        <v>437</v>
      </c>
      <c r="E824" s="61">
        <v>532</v>
      </c>
      <c r="F824" s="61">
        <v>621</v>
      </c>
      <c r="G824" s="24">
        <f>D824*(236.707/Base!$D$149)</f>
        <v>644.49195638629283</v>
      </c>
      <c r="H824" s="24">
        <f>E824*(236.707/Base!$D$149)</f>
        <v>784.59890342679125</v>
      </c>
      <c r="I824" s="24">
        <f>F824*(236.707/Base!$D$149)</f>
        <v>915.85699065420556</v>
      </c>
      <c r="J824" s="8"/>
    </row>
    <row r="825" spans="1:10" x14ac:dyDescent="0.25">
      <c r="A825" s="59" t="s">
        <v>140</v>
      </c>
      <c r="B825" s="60">
        <v>24</v>
      </c>
      <c r="C825" s="60">
        <v>1998</v>
      </c>
      <c r="D825" s="61">
        <v>437</v>
      </c>
      <c r="E825" s="61">
        <v>532</v>
      </c>
      <c r="F825" s="61">
        <v>621</v>
      </c>
      <c r="G825" s="24">
        <f>D825*(236.707/Base!$D$150)</f>
        <v>634.60711042944774</v>
      </c>
      <c r="H825" s="24">
        <f>E825*(236.707/Base!$D$150)</f>
        <v>772.56517791411034</v>
      </c>
      <c r="I825" s="24">
        <f>F825*(236.707/Base!$D$150)</f>
        <v>901.81010429447849</v>
      </c>
      <c r="J825" s="8"/>
    </row>
    <row r="826" spans="1:10" x14ac:dyDescent="0.25">
      <c r="A826" s="59" t="s">
        <v>140</v>
      </c>
      <c r="B826" s="60">
        <v>24</v>
      </c>
      <c r="C826" s="60">
        <v>1999</v>
      </c>
      <c r="D826" s="61">
        <v>437</v>
      </c>
      <c r="E826" s="61">
        <v>536</v>
      </c>
      <c r="F826" s="61">
        <v>621</v>
      </c>
      <c r="G826" s="24">
        <f>D826*(236.707/Base!$D$151)</f>
        <v>620.89411164465787</v>
      </c>
      <c r="H826" s="24">
        <f>E826*(236.707/Base!$D$151)</f>
        <v>761.55433373349342</v>
      </c>
      <c r="I826" s="24">
        <f>F826*(236.707/Base!$D$151)</f>
        <v>882.32321128451383</v>
      </c>
      <c r="J826" s="8"/>
    </row>
    <row r="827" spans="1:10" x14ac:dyDescent="0.25">
      <c r="A827" s="59" t="s">
        <v>140</v>
      </c>
      <c r="B827" s="60">
        <v>24</v>
      </c>
      <c r="C827" s="60">
        <v>2000</v>
      </c>
      <c r="D827" s="61">
        <v>437</v>
      </c>
      <c r="E827" s="61">
        <v>532</v>
      </c>
      <c r="F827" s="61">
        <v>621</v>
      </c>
      <c r="G827" s="24">
        <f>D827*(236.707/Base!$D$152)</f>
        <v>600.70243321718931</v>
      </c>
      <c r="H827" s="24">
        <f>E827*(236.707/Base!$D$152)</f>
        <v>731.28991869918707</v>
      </c>
      <c r="I827" s="24">
        <f>F827*(236.707/Base!$D$152)</f>
        <v>853.62977351916379</v>
      </c>
      <c r="J827" s="8"/>
    </row>
    <row r="828" spans="1:10" x14ac:dyDescent="0.25">
      <c r="A828" s="59" t="s">
        <v>140</v>
      </c>
      <c r="B828" s="60">
        <v>24</v>
      </c>
      <c r="C828" s="60">
        <v>2001</v>
      </c>
      <c r="D828" s="61">
        <v>437</v>
      </c>
      <c r="E828" s="61">
        <v>536</v>
      </c>
      <c r="F828" s="61">
        <v>621</v>
      </c>
      <c r="G828" s="24">
        <f>D828*(236.707/Base!$D$153)</f>
        <v>584.08220779220778</v>
      </c>
      <c r="H828" s="24">
        <f>E828*(236.707/Base!$D$153)</f>
        <v>716.40289102202144</v>
      </c>
      <c r="I828" s="24">
        <f>F828*(236.707/Base!$D$153)</f>
        <v>830.01155844155846</v>
      </c>
      <c r="J828" s="8"/>
    </row>
    <row r="829" spans="1:10" x14ac:dyDescent="0.25">
      <c r="A829" s="59" t="s">
        <v>140</v>
      </c>
      <c r="B829" s="60">
        <v>24</v>
      </c>
      <c r="C829" s="60">
        <v>2002</v>
      </c>
      <c r="D829" s="61">
        <v>437</v>
      </c>
      <c r="E829" s="61">
        <v>532</v>
      </c>
      <c r="F829" s="61">
        <v>621</v>
      </c>
      <c r="G829" s="24">
        <f>D829*(236.707/Base!$D$154)</f>
        <v>574.99143413007221</v>
      </c>
      <c r="H829" s="24">
        <f>E829*(236.707/Base!$D$154)</f>
        <v>699.98957198443577</v>
      </c>
      <c r="I829" s="24">
        <f>F829*(236.707/Base!$D$154)</f>
        <v>817.09309060589214</v>
      </c>
      <c r="J829" s="8"/>
    </row>
    <row r="830" spans="1:10" x14ac:dyDescent="0.25">
      <c r="A830" s="59" t="s">
        <v>140</v>
      </c>
      <c r="B830" s="60">
        <v>24</v>
      </c>
      <c r="C830" s="60">
        <v>2003</v>
      </c>
      <c r="D830" s="61">
        <v>437</v>
      </c>
      <c r="E830" s="61">
        <v>532</v>
      </c>
      <c r="F830" s="61">
        <v>621</v>
      </c>
      <c r="G830" s="24">
        <f>D830*(236.707/Base!$D$155)</f>
        <v>562.179125</v>
      </c>
      <c r="H830" s="24">
        <f>E830*(236.707/Base!$D$155)</f>
        <v>684.39197826086956</v>
      </c>
      <c r="I830" s="24">
        <f>F830*(236.707/Base!$D$155)</f>
        <v>798.88612499999999</v>
      </c>
      <c r="J830" s="8"/>
    </row>
    <row r="831" spans="1:10" x14ac:dyDescent="0.25">
      <c r="A831" s="59" t="s">
        <v>140</v>
      </c>
      <c r="B831" s="60">
        <v>24</v>
      </c>
      <c r="C831" s="60">
        <v>2004</v>
      </c>
      <c r="D831" s="61">
        <v>437</v>
      </c>
      <c r="E831" s="61">
        <v>532</v>
      </c>
      <c r="F831" s="61">
        <v>621</v>
      </c>
      <c r="G831" s="24">
        <f>D831*(236.707/Base!$D$156)</f>
        <v>547.59639491794599</v>
      </c>
      <c r="H831" s="24">
        <f>E831*(236.707/Base!$D$156)</f>
        <v>666.63908946532558</v>
      </c>
      <c r="I831" s="24">
        <f>F831*(236.707/Base!$D$156)</f>
        <v>778.16329804129168</v>
      </c>
      <c r="J831" s="8"/>
    </row>
    <row r="832" spans="1:10" x14ac:dyDescent="0.25">
      <c r="A832" s="59" t="s">
        <v>140</v>
      </c>
      <c r="B832" s="60">
        <v>24</v>
      </c>
      <c r="C832" s="60">
        <v>2005</v>
      </c>
      <c r="D832" s="61">
        <v>437</v>
      </c>
      <c r="E832" s="61">
        <v>532</v>
      </c>
      <c r="F832" s="61">
        <v>621</v>
      </c>
      <c r="G832" s="24">
        <f>D832*(236.707/Base!$D$157)</f>
        <v>529.65160778289805</v>
      </c>
      <c r="H832" s="24">
        <f>E832*(236.707/Base!$D$157)</f>
        <v>644.79326164874544</v>
      </c>
      <c r="I832" s="24">
        <f>F832*(236.707/Base!$D$157)</f>
        <v>752.66281105990765</v>
      </c>
      <c r="J832" s="8"/>
    </row>
    <row r="833" spans="1:10" x14ac:dyDescent="0.25">
      <c r="A833" s="59" t="s">
        <v>140</v>
      </c>
      <c r="B833" s="60">
        <v>24</v>
      </c>
      <c r="C833" s="60">
        <v>2006</v>
      </c>
      <c r="D833" s="61">
        <v>437</v>
      </c>
      <c r="E833" s="61">
        <v>532</v>
      </c>
      <c r="F833" s="61">
        <v>621</v>
      </c>
      <c r="G833" s="24">
        <f>D833*(236.707/Base!$D$158)</f>
        <v>513.09999503968254</v>
      </c>
      <c r="H833" s="24">
        <f>E833*(236.707/Base!$D$158)</f>
        <v>624.64347222222227</v>
      </c>
      <c r="I833" s="24">
        <f>F833*(236.707/Base!$D$158)</f>
        <v>729.14209821428574</v>
      </c>
      <c r="J833" s="8"/>
    </row>
    <row r="834" spans="1:10" x14ac:dyDescent="0.25">
      <c r="A834" s="59" t="s">
        <v>140</v>
      </c>
      <c r="B834" s="60">
        <v>24</v>
      </c>
      <c r="C834" s="60">
        <v>2007</v>
      </c>
      <c r="D834" s="61">
        <v>437</v>
      </c>
      <c r="E834" s="61">
        <v>532</v>
      </c>
      <c r="F834" s="61">
        <v>621</v>
      </c>
      <c r="G834" s="24">
        <f>D834*(236.707/Base!$D$159)</f>
        <v>498.89052386877717</v>
      </c>
      <c r="H834" s="24">
        <f>E834*(236.707/Base!$D$159)</f>
        <v>607.34498557938093</v>
      </c>
      <c r="I834" s="24">
        <f>F834*(236.707/Base!$D$159)</f>
        <v>708.94969181352542</v>
      </c>
      <c r="J834" s="8"/>
    </row>
    <row r="835" spans="1:10" x14ac:dyDescent="0.25">
      <c r="A835" s="59" t="s">
        <v>140</v>
      </c>
      <c r="B835" s="60">
        <v>24</v>
      </c>
      <c r="C835" s="60">
        <v>2008</v>
      </c>
      <c r="D835" s="61">
        <v>437</v>
      </c>
      <c r="E835" s="61">
        <v>532</v>
      </c>
      <c r="F835" s="61">
        <v>621</v>
      </c>
      <c r="G835" s="24">
        <f>D835*(236.707/Base!$D$160)</f>
        <v>480.44364918277961</v>
      </c>
      <c r="H835" s="24">
        <f>E835*(236.707/Base!$D$160)</f>
        <v>584.88792074425351</v>
      </c>
      <c r="I835" s="24">
        <f>F835*(236.707/Base!$D$160)</f>
        <v>682.73571199658159</v>
      </c>
      <c r="J835" s="8"/>
    </row>
    <row r="836" spans="1:10" x14ac:dyDescent="0.25">
      <c r="A836" s="59" t="s">
        <v>140</v>
      </c>
      <c r="B836" s="60">
        <v>24</v>
      </c>
      <c r="C836" s="60">
        <v>2009</v>
      </c>
      <c r="D836" s="61">
        <v>437</v>
      </c>
      <c r="E836" s="61">
        <v>532</v>
      </c>
      <c r="F836" s="61">
        <v>621</v>
      </c>
      <c r="G836" s="24">
        <f>D836*(236.707/Base!$D$161)</f>
        <v>482.15906347156897</v>
      </c>
      <c r="H836" s="24">
        <f>E836*(236.707/Base!$D$161)</f>
        <v>586.97625118277961</v>
      </c>
      <c r="I836" s="24">
        <f>F836*(236.707/Base!$D$161)</f>
        <v>685.17340598591386</v>
      </c>
      <c r="J836" s="8"/>
    </row>
    <row r="837" spans="1:10" x14ac:dyDescent="0.25">
      <c r="A837" s="59" t="s">
        <v>140</v>
      </c>
      <c r="B837" s="60">
        <v>24</v>
      </c>
      <c r="C837" s="60">
        <v>2010</v>
      </c>
      <c r="D837" s="61">
        <v>437</v>
      </c>
      <c r="E837" s="61">
        <v>532</v>
      </c>
      <c r="F837" s="61">
        <v>621</v>
      </c>
      <c r="G837" s="24">
        <f>D837*(236.707/Base!$D$162)</f>
        <v>474.37795336977655</v>
      </c>
      <c r="H837" s="24">
        <f>E837*(236.707/Base!$D$162)</f>
        <v>577.50359540668444</v>
      </c>
      <c r="I837" s="24">
        <f>F837*(236.707/Base!$D$162)</f>
        <v>674.1160389991561</v>
      </c>
      <c r="J837" s="8"/>
    </row>
    <row r="838" spans="1:10" x14ac:dyDescent="0.25">
      <c r="A838" s="59" t="s">
        <v>140</v>
      </c>
      <c r="B838" s="60">
        <v>24</v>
      </c>
      <c r="C838" s="60">
        <v>2011</v>
      </c>
      <c r="D838" s="61">
        <v>437</v>
      </c>
      <c r="E838" s="61">
        <v>532</v>
      </c>
      <c r="F838" s="61">
        <v>621</v>
      </c>
      <c r="G838" s="24">
        <f>D838*(236.707/Base!$D$163)</f>
        <v>459.86226932635071</v>
      </c>
      <c r="H838" s="24">
        <f>E838*(236.707/Base!$D$163)</f>
        <v>559.83232787555744</v>
      </c>
      <c r="I838" s="24">
        <f>F838*(236.707/Base!$D$163)</f>
        <v>653.48848799007737</v>
      </c>
      <c r="J838" s="8"/>
    </row>
    <row r="839" spans="1:10" x14ac:dyDescent="0.25">
      <c r="A839" s="59" t="s">
        <v>140</v>
      </c>
      <c r="B839" s="60">
        <v>24</v>
      </c>
      <c r="C839" s="60">
        <v>2012</v>
      </c>
      <c r="D839" s="61">
        <v>437</v>
      </c>
      <c r="E839" s="61">
        <v>532</v>
      </c>
      <c r="F839" s="61">
        <v>621</v>
      </c>
      <c r="G839" s="24">
        <f>D839*(236.707/Base!$D$164)</f>
        <v>450.53859856964908</v>
      </c>
      <c r="H839" s="24">
        <f>E839*(236.707/Base!$D$164)</f>
        <v>548.48177217174668</v>
      </c>
      <c r="I839" s="24">
        <f>F839*(236.707/Base!$D$164)</f>
        <v>640.23906112529073</v>
      </c>
      <c r="J839" s="8"/>
    </row>
    <row r="840" spans="1:10" x14ac:dyDescent="0.25">
      <c r="A840" s="59" t="s">
        <v>140</v>
      </c>
      <c r="B840" s="60">
        <v>24</v>
      </c>
      <c r="C840" s="60">
        <v>2013</v>
      </c>
      <c r="D840" s="61">
        <v>437</v>
      </c>
      <c r="E840" s="61">
        <v>532</v>
      </c>
      <c r="F840" s="61">
        <v>621</v>
      </c>
      <c r="G840" s="24">
        <f>D840*(236.707/Base!$D$165)</f>
        <v>444.0345600260992</v>
      </c>
      <c r="H840" s="24">
        <f>E840*(236.707/Base!$D$165)</f>
        <v>540.56381220568596</v>
      </c>
      <c r="I840" s="24">
        <f>F840*(236.707/Base!$D$165)</f>
        <v>630.9964800370883</v>
      </c>
      <c r="J840" s="8"/>
    </row>
    <row r="841" spans="1:10" x14ac:dyDescent="0.25">
      <c r="A841" s="59" t="s">
        <v>140</v>
      </c>
      <c r="B841" s="60">
        <v>24</v>
      </c>
      <c r="C841" s="60">
        <v>2014</v>
      </c>
      <c r="D841" s="61">
        <v>437</v>
      </c>
      <c r="E841" s="61">
        <v>532</v>
      </c>
      <c r="F841" s="61">
        <v>621</v>
      </c>
      <c r="G841" s="24">
        <f>D841*(236.707/Base!$D$166)</f>
        <v>442.21412387352729</v>
      </c>
      <c r="H841" s="24">
        <f>E841*(236.707/Base!$D$166)</f>
        <v>538.34762906342451</v>
      </c>
      <c r="I841" s="24">
        <f>F841*(236.707/Base!$D$166)</f>
        <v>628.40954445185457</v>
      </c>
      <c r="J841" s="8"/>
    </row>
    <row r="842" spans="1:10" x14ac:dyDescent="0.25">
      <c r="A842" s="59" t="s">
        <v>141</v>
      </c>
      <c r="B842" s="60">
        <v>26</v>
      </c>
      <c r="C842" s="60">
        <v>1980</v>
      </c>
      <c r="D842" s="61">
        <v>199</v>
      </c>
      <c r="E842" s="61">
        <v>248</v>
      </c>
      <c r="F842" s="61">
        <v>290</v>
      </c>
      <c r="G842" s="24">
        <f>D842*(236.707/Base!$D$132)</f>
        <v>571.95139926903551</v>
      </c>
      <c r="H842" s="24">
        <f>E842*(236.707/Base!$D$132)</f>
        <v>712.78365336040611</v>
      </c>
      <c r="I842" s="24">
        <f>F842*(236.707/Base!$D$132)</f>
        <v>833.49701401015227</v>
      </c>
      <c r="J842" s="8"/>
    </row>
    <row r="843" spans="1:10" x14ac:dyDescent="0.25">
      <c r="A843" s="59" t="s">
        <v>141</v>
      </c>
      <c r="B843" s="60">
        <v>26</v>
      </c>
      <c r="C843" s="60">
        <v>1981</v>
      </c>
      <c r="D843" s="61">
        <v>199</v>
      </c>
      <c r="E843" s="61">
        <v>248</v>
      </c>
      <c r="F843" s="61">
        <v>290</v>
      </c>
      <c r="G843" s="24">
        <f>D843*(236.707/Base!$D$133)</f>
        <v>518.28162675252986</v>
      </c>
      <c r="H843" s="24">
        <f>E843*(236.707/Base!$D$133)</f>
        <v>645.8987107267709</v>
      </c>
      <c r="I843" s="24">
        <f>F843*(236.707/Base!$D$133)</f>
        <v>755.28478270469179</v>
      </c>
      <c r="J843" s="8"/>
    </row>
    <row r="844" spans="1:10" x14ac:dyDescent="0.25">
      <c r="A844" s="59" t="s">
        <v>141</v>
      </c>
      <c r="B844" s="60">
        <v>26</v>
      </c>
      <c r="C844" s="60">
        <v>1982</v>
      </c>
      <c r="D844" s="61">
        <v>199</v>
      </c>
      <c r="E844" s="61">
        <v>248</v>
      </c>
      <c r="F844" s="61">
        <v>290</v>
      </c>
      <c r="G844" s="24">
        <f>D844*(236.707/Base!$D$134)</f>
        <v>488.19075240901213</v>
      </c>
      <c r="H844" s="24">
        <f>E844*(236.707/Base!$D$134)</f>
        <v>608.39852561525129</v>
      </c>
      <c r="I844" s="24">
        <f>F844*(236.707/Base!$D$134)</f>
        <v>711.43375979202779</v>
      </c>
      <c r="J844" s="8"/>
    </row>
    <row r="845" spans="1:10" x14ac:dyDescent="0.25">
      <c r="A845" s="59" t="s">
        <v>141</v>
      </c>
      <c r="B845" s="60">
        <v>26</v>
      </c>
      <c r="C845" s="60">
        <v>1983</v>
      </c>
      <c r="D845" s="61">
        <v>209</v>
      </c>
      <c r="E845" s="61">
        <v>261</v>
      </c>
      <c r="F845" s="61">
        <v>305</v>
      </c>
      <c r="G845" s="24">
        <f>D845*(236.707/Base!$D$135)</f>
        <v>496.79453020990758</v>
      </c>
      <c r="H845" s="24">
        <f>E845*(236.707/Base!$D$135)</f>
        <v>620.3989109319898</v>
      </c>
      <c r="I845" s="24">
        <f>F845*(236.707/Base!$D$135)</f>
        <v>724.98723308144406</v>
      </c>
      <c r="J845" s="8"/>
    </row>
    <row r="846" spans="1:10" x14ac:dyDescent="0.25">
      <c r="A846" s="59" t="s">
        <v>141</v>
      </c>
      <c r="B846" s="60">
        <v>26</v>
      </c>
      <c r="C846" s="60">
        <v>1984</v>
      </c>
      <c r="D846" s="61">
        <v>209</v>
      </c>
      <c r="E846" s="61">
        <v>261</v>
      </c>
      <c r="F846" s="61">
        <v>305</v>
      </c>
      <c r="G846" s="24">
        <f>D846*(236.707/Base!$D$136)</f>
        <v>476.01149274336291</v>
      </c>
      <c r="H846" s="24">
        <f>E846*(236.707/Base!$D$136)</f>
        <v>594.4449741914724</v>
      </c>
      <c r="I846" s="24">
        <f>F846*(236.707/Base!$D$136)</f>
        <v>694.6579200321803</v>
      </c>
      <c r="J846" s="8"/>
    </row>
    <row r="847" spans="1:10" x14ac:dyDescent="0.25">
      <c r="A847" s="59" t="s">
        <v>141</v>
      </c>
      <c r="B847" s="60">
        <v>26</v>
      </c>
      <c r="C847" s="60">
        <v>1985</v>
      </c>
      <c r="D847" s="61">
        <v>211</v>
      </c>
      <c r="E847" s="61">
        <v>263</v>
      </c>
      <c r="F847" s="61">
        <v>308</v>
      </c>
      <c r="G847" s="24">
        <f>D847*(236.707/Base!$D$137)</f>
        <v>464.13699838383832</v>
      </c>
      <c r="H847" s="24">
        <f>E847*(236.707/Base!$D$137)</f>
        <v>578.52147191919187</v>
      </c>
      <c r="I847" s="24">
        <f>F847*(236.707/Base!$D$137)</f>
        <v>677.50803555555547</v>
      </c>
      <c r="J847" s="8"/>
    </row>
    <row r="848" spans="1:10" x14ac:dyDescent="0.25">
      <c r="A848" s="59" t="s">
        <v>141</v>
      </c>
      <c r="B848" s="60">
        <v>26</v>
      </c>
      <c r="C848" s="60">
        <v>1986</v>
      </c>
      <c r="D848" s="61">
        <v>219</v>
      </c>
      <c r="E848" s="61">
        <v>274</v>
      </c>
      <c r="F848" s="61">
        <v>320</v>
      </c>
      <c r="G848" s="24">
        <f>D848*(236.707/Base!$D$138)</f>
        <v>472.91566947368426</v>
      </c>
      <c r="H848" s="24">
        <f>E848*(236.707/Base!$D$138)</f>
        <v>591.6844449122807</v>
      </c>
      <c r="I848" s="24">
        <f>F848*(236.707/Base!$D$138)</f>
        <v>691.01832982456142</v>
      </c>
      <c r="J848" s="8"/>
    </row>
    <row r="849" spans="1:10" x14ac:dyDescent="0.25">
      <c r="A849" s="59" t="s">
        <v>141</v>
      </c>
      <c r="B849" s="60">
        <v>26</v>
      </c>
      <c r="C849" s="60">
        <v>1987</v>
      </c>
      <c r="D849" s="61">
        <v>224</v>
      </c>
      <c r="E849" s="61">
        <v>279</v>
      </c>
      <c r="F849" s="61">
        <v>327</v>
      </c>
      <c r="G849" s="24">
        <f>D849*(236.707/Base!$D$139)</f>
        <v>466.62805097866078</v>
      </c>
      <c r="H849" s="24">
        <f>E849*(236.707/Base!$D$139)</f>
        <v>581.20190278145697</v>
      </c>
      <c r="I849" s="24">
        <f>F849*(236.707/Base!$D$139)</f>
        <v>681.19362799116993</v>
      </c>
      <c r="J849" s="8"/>
    </row>
    <row r="850" spans="1:10" x14ac:dyDescent="0.25">
      <c r="A850" s="59" t="s">
        <v>141</v>
      </c>
      <c r="B850" s="60">
        <v>26</v>
      </c>
      <c r="C850" s="60">
        <v>1988</v>
      </c>
      <c r="D850" s="61">
        <v>226</v>
      </c>
      <c r="E850" s="61">
        <v>282</v>
      </c>
      <c r="F850" s="61">
        <v>330</v>
      </c>
      <c r="G850" s="24">
        <f>D850*(236.707/Base!$D$140)</f>
        <v>452.1622280706714</v>
      </c>
      <c r="H850" s="24">
        <f>E850*(236.707/Base!$D$140)</f>
        <v>564.2024261766785</v>
      </c>
      <c r="I850" s="24">
        <f>F850*(236.707/Base!$D$140)</f>
        <v>660.23688169611307</v>
      </c>
      <c r="J850" s="8"/>
    </row>
    <row r="851" spans="1:10" x14ac:dyDescent="0.25">
      <c r="A851" s="59" t="s">
        <v>141</v>
      </c>
      <c r="B851" s="60">
        <v>26</v>
      </c>
      <c r="C851" s="60">
        <v>1989</v>
      </c>
      <c r="D851" s="61">
        <v>228</v>
      </c>
      <c r="E851" s="61">
        <v>285</v>
      </c>
      <c r="F851" s="61">
        <v>333</v>
      </c>
      <c r="G851" s="24">
        <f>D851*(236.707/Base!$D$141)</f>
        <v>435.24719093728919</v>
      </c>
      <c r="H851" s="24">
        <f>E851*(236.707/Base!$D$141)</f>
        <v>544.05898867161147</v>
      </c>
      <c r="I851" s="24">
        <f>F851*(236.707/Base!$D$141)</f>
        <v>635.68997623735663</v>
      </c>
      <c r="J851" s="8"/>
    </row>
    <row r="852" spans="1:10" x14ac:dyDescent="0.25">
      <c r="A852" s="59" t="s">
        <v>141</v>
      </c>
      <c r="B852" s="60">
        <v>26</v>
      </c>
      <c r="C852" s="60">
        <v>1990</v>
      </c>
      <c r="D852" s="61">
        <v>232</v>
      </c>
      <c r="E852" s="61">
        <v>289</v>
      </c>
      <c r="F852" s="61">
        <v>338</v>
      </c>
      <c r="G852" s="24">
        <f>D852*(236.707/Base!$D$142)</f>
        <v>420.21474538707611</v>
      </c>
      <c r="H852" s="24">
        <f>E852*(236.707/Base!$D$142)</f>
        <v>523.45716127959042</v>
      </c>
      <c r="I852" s="24">
        <f>F852*(236.707/Base!$D$142)</f>
        <v>612.20941353806779</v>
      </c>
      <c r="J852" s="8"/>
    </row>
    <row r="853" spans="1:10" x14ac:dyDescent="0.25">
      <c r="A853" s="59" t="s">
        <v>141</v>
      </c>
      <c r="B853" s="60">
        <v>26</v>
      </c>
      <c r="C853" s="60">
        <v>1991</v>
      </c>
      <c r="D853" s="61">
        <v>234</v>
      </c>
      <c r="E853" s="61">
        <v>292</v>
      </c>
      <c r="F853" s="61">
        <v>342</v>
      </c>
      <c r="G853" s="24">
        <f>D853*(236.707/Base!$D$143)</f>
        <v>406.66524154696128</v>
      </c>
      <c r="H853" s="24">
        <f>E853*(236.707/Base!$D$143)</f>
        <v>507.46260910988332</v>
      </c>
      <c r="I853" s="24">
        <f>F853*(236.707/Base!$D$143)</f>
        <v>594.35689149171264</v>
      </c>
      <c r="J853" s="8"/>
    </row>
    <row r="854" spans="1:10" x14ac:dyDescent="0.25">
      <c r="A854" s="59" t="s">
        <v>141</v>
      </c>
      <c r="B854" s="60">
        <v>26</v>
      </c>
      <c r="C854" s="60">
        <v>1992</v>
      </c>
      <c r="D854" s="61">
        <v>234</v>
      </c>
      <c r="E854" s="61">
        <v>292</v>
      </c>
      <c r="F854" s="61">
        <v>342</v>
      </c>
      <c r="G854" s="24">
        <f>D854*(236.707/Base!$D$144)</f>
        <v>394.78122522235304</v>
      </c>
      <c r="H854" s="24">
        <f>E854*(236.707/Base!$D$144)</f>
        <v>492.63298190139784</v>
      </c>
      <c r="I854" s="24">
        <f>F854*(236.707/Base!$D$144)</f>
        <v>576.98794455574671</v>
      </c>
      <c r="J854" s="8"/>
    </row>
    <row r="855" spans="1:10" x14ac:dyDescent="0.25">
      <c r="A855" s="59" t="s">
        <v>141</v>
      </c>
      <c r="B855" s="60">
        <v>26</v>
      </c>
      <c r="C855" s="60">
        <v>1993</v>
      </c>
      <c r="D855" s="61">
        <v>234</v>
      </c>
      <c r="E855" s="61">
        <v>292</v>
      </c>
      <c r="F855" s="61">
        <v>342</v>
      </c>
      <c r="G855" s="24">
        <f>D855*(236.707/Base!$D$145)</f>
        <v>383.30661521589019</v>
      </c>
      <c r="H855" s="24">
        <f>E855*(236.707/Base!$D$145)</f>
        <v>478.31423779076897</v>
      </c>
      <c r="I855" s="24">
        <f>F855*(236.707/Base!$D$145)</f>
        <v>560.2173607001472</v>
      </c>
      <c r="J855" s="8"/>
    </row>
    <row r="856" spans="1:10" x14ac:dyDescent="0.25">
      <c r="A856" s="59" t="s">
        <v>141</v>
      </c>
      <c r="B856" s="60">
        <v>26</v>
      </c>
      <c r="C856" s="60">
        <v>1994</v>
      </c>
      <c r="D856" s="61">
        <v>234</v>
      </c>
      <c r="E856" s="61">
        <v>292</v>
      </c>
      <c r="F856" s="61">
        <v>342</v>
      </c>
      <c r="G856" s="24">
        <f>D856*(236.707/Base!$D$146)</f>
        <v>373.73688190753126</v>
      </c>
      <c r="H856" s="24">
        <f>E856*(236.707/Base!$D$146)</f>
        <v>466.37251930341506</v>
      </c>
      <c r="I856" s="24">
        <f>F856*(236.707/Base!$D$146)</f>
        <v>546.23082740331495</v>
      </c>
      <c r="J856" s="8"/>
    </row>
    <row r="857" spans="1:10" x14ac:dyDescent="0.25">
      <c r="A857" s="59" t="s">
        <v>141</v>
      </c>
      <c r="B857" s="60">
        <v>26</v>
      </c>
      <c r="C857" s="60">
        <v>1995</v>
      </c>
      <c r="D857" s="61">
        <v>234</v>
      </c>
      <c r="E857" s="61">
        <v>292</v>
      </c>
      <c r="F857" s="61">
        <v>342</v>
      </c>
      <c r="G857" s="24">
        <f>D857*(236.707/Base!$D$147)</f>
        <v>363.43704657937099</v>
      </c>
      <c r="H857" s="24">
        <f>E857*(236.707/Base!$D$147)</f>
        <v>453.51973333836037</v>
      </c>
      <c r="I857" s="24">
        <f>F857*(236.707/Base!$D$147)</f>
        <v>531.17722192369604</v>
      </c>
      <c r="J857" s="8"/>
    </row>
    <row r="858" spans="1:10" x14ac:dyDescent="0.25">
      <c r="A858" s="59" t="s">
        <v>141</v>
      </c>
      <c r="B858" s="60">
        <v>26</v>
      </c>
      <c r="C858" s="60">
        <v>1996</v>
      </c>
      <c r="D858" s="61">
        <v>234</v>
      </c>
      <c r="E858" s="61">
        <v>292</v>
      </c>
      <c r="F858" s="61">
        <v>342</v>
      </c>
      <c r="G858" s="24">
        <f>D858*(236.707/Base!$D$148)</f>
        <v>353.02382409177818</v>
      </c>
      <c r="H858" s="24">
        <f>E858*(236.707/Base!$D$148)</f>
        <v>440.52545570427026</v>
      </c>
      <c r="I858" s="24">
        <f>F858*(236.707/Base!$D$148)</f>
        <v>515.95789674952198</v>
      </c>
      <c r="J858" s="8"/>
    </row>
    <row r="859" spans="1:10" x14ac:dyDescent="0.25">
      <c r="A859" s="59" t="s">
        <v>141</v>
      </c>
      <c r="B859" s="60">
        <v>26</v>
      </c>
      <c r="C859" s="60">
        <v>1997</v>
      </c>
      <c r="D859" s="61">
        <v>234</v>
      </c>
      <c r="E859" s="61">
        <v>292</v>
      </c>
      <c r="F859" s="61">
        <v>342</v>
      </c>
      <c r="G859" s="24">
        <f>D859*(236.707/Base!$D$149)</f>
        <v>345.10553271028033</v>
      </c>
      <c r="H859" s="24">
        <f>E859*(236.707/Base!$D$149)</f>
        <v>430.64451090342675</v>
      </c>
      <c r="I859" s="24">
        <f>F859*(236.707/Base!$D$149)</f>
        <v>504.38500934579434</v>
      </c>
      <c r="J859" s="8"/>
    </row>
    <row r="860" spans="1:10" x14ac:dyDescent="0.25">
      <c r="A860" s="59" t="s">
        <v>141</v>
      </c>
      <c r="B860" s="60">
        <v>26</v>
      </c>
      <c r="C860" s="60">
        <v>1998</v>
      </c>
      <c r="D860" s="61">
        <v>234</v>
      </c>
      <c r="E860" s="61">
        <v>292</v>
      </c>
      <c r="F860" s="61">
        <v>342</v>
      </c>
      <c r="G860" s="24">
        <f>D860*(236.707/Base!$D$150)</f>
        <v>339.81250306748461</v>
      </c>
      <c r="H860" s="24">
        <f>E860*(236.707/Base!$D$150)</f>
        <v>424.03953374233123</v>
      </c>
      <c r="I860" s="24">
        <f>F860*(236.707/Base!$D$150)</f>
        <v>496.64904294478521</v>
      </c>
      <c r="J860" s="8"/>
    </row>
    <row r="861" spans="1:10" x14ac:dyDescent="0.25">
      <c r="A861" s="59" t="s">
        <v>141</v>
      </c>
      <c r="B861" s="60">
        <v>26</v>
      </c>
      <c r="C861" s="60">
        <v>1999</v>
      </c>
      <c r="D861" s="61">
        <v>234</v>
      </c>
      <c r="E861" s="61">
        <v>292</v>
      </c>
      <c r="F861" s="61">
        <v>342</v>
      </c>
      <c r="G861" s="24">
        <f>D861*(236.707/Base!$D$151)</f>
        <v>332.46961584633857</v>
      </c>
      <c r="H861" s="24">
        <f>E861*(236.707/Base!$D$151)</f>
        <v>414.87661464585835</v>
      </c>
      <c r="I861" s="24">
        <f>F861*(236.707/Base!$D$151)</f>
        <v>485.91713085234096</v>
      </c>
      <c r="J861" s="8"/>
    </row>
    <row r="862" spans="1:10" x14ac:dyDescent="0.25">
      <c r="A862" s="59" t="s">
        <v>141</v>
      </c>
      <c r="B862" s="60">
        <v>26</v>
      </c>
      <c r="C862" s="60">
        <v>2000</v>
      </c>
      <c r="D862" s="61">
        <v>234</v>
      </c>
      <c r="E862" s="61">
        <v>292</v>
      </c>
      <c r="F862" s="61">
        <v>342</v>
      </c>
      <c r="G862" s="24">
        <f>D862*(236.707/Base!$D$152)</f>
        <v>321.65759581881537</v>
      </c>
      <c r="H862" s="24">
        <f>E862*(236.707/Base!$D$152)</f>
        <v>401.38469221835078</v>
      </c>
      <c r="I862" s="24">
        <f>F862*(236.707/Base!$D$152)</f>
        <v>470.11494773519166</v>
      </c>
      <c r="J862" s="8"/>
    </row>
    <row r="863" spans="1:10" x14ac:dyDescent="0.25">
      <c r="A863" s="59" t="s">
        <v>141</v>
      </c>
      <c r="B863" s="60">
        <v>26</v>
      </c>
      <c r="C863" s="60">
        <v>2001</v>
      </c>
      <c r="D863" s="61">
        <v>234</v>
      </c>
      <c r="E863" s="61">
        <v>292</v>
      </c>
      <c r="F863" s="61">
        <v>342</v>
      </c>
      <c r="G863" s="24">
        <f>D863*(236.707/Base!$D$153)</f>
        <v>312.75797854319592</v>
      </c>
      <c r="H863" s="24">
        <f>E863*(236.707/Base!$D$153)</f>
        <v>390.27918690005646</v>
      </c>
      <c r="I863" s="24">
        <f>F863*(236.707/Base!$D$153)</f>
        <v>457.10781479390175</v>
      </c>
      <c r="J863" s="8"/>
    </row>
    <row r="864" spans="1:10" x14ac:dyDescent="0.25">
      <c r="A864" s="59" t="s">
        <v>141</v>
      </c>
      <c r="B864" s="60">
        <v>26</v>
      </c>
      <c r="C864" s="60">
        <v>2002</v>
      </c>
      <c r="D864" s="61">
        <v>234</v>
      </c>
      <c r="E864" s="61">
        <v>292</v>
      </c>
      <c r="F864" s="61">
        <v>342</v>
      </c>
      <c r="G864" s="24">
        <f>D864*(236.707/Base!$D$154)</f>
        <v>307.89015008337964</v>
      </c>
      <c r="H864" s="24">
        <f>E864*(236.707/Base!$D$154)</f>
        <v>384.20480266814894</v>
      </c>
      <c r="I864" s="24">
        <f>F864*(236.707/Base!$D$154)</f>
        <v>449.9932962757087</v>
      </c>
      <c r="J864" s="8"/>
    </row>
    <row r="865" spans="1:10" x14ac:dyDescent="0.25">
      <c r="A865" s="59" t="s">
        <v>141</v>
      </c>
      <c r="B865" s="60">
        <v>26</v>
      </c>
      <c r="C865" s="60">
        <v>2003</v>
      </c>
      <c r="D865" s="61">
        <v>234</v>
      </c>
      <c r="E865" s="61">
        <v>292</v>
      </c>
      <c r="F865" s="61">
        <v>342</v>
      </c>
      <c r="G865" s="24">
        <f>D865*(236.707/Base!$D$155)</f>
        <v>301.02955434782609</v>
      </c>
      <c r="H865" s="24">
        <f>E865*(236.707/Base!$D$155)</f>
        <v>375.64371739130434</v>
      </c>
      <c r="I865" s="24">
        <f>F865*(236.707/Base!$D$155)</f>
        <v>439.96627173913043</v>
      </c>
      <c r="J865" s="8"/>
    </row>
    <row r="866" spans="1:10" x14ac:dyDescent="0.25">
      <c r="A866" s="59" t="s">
        <v>141</v>
      </c>
      <c r="B866" s="60">
        <v>26</v>
      </c>
      <c r="C866" s="60">
        <v>2004</v>
      </c>
      <c r="D866" s="61">
        <v>234</v>
      </c>
      <c r="E866" s="61">
        <v>292</v>
      </c>
      <c r="F866" s="61">
        <v>342</v>
      </c>
      <c r="G866" s="24">
        <f>D866*(236.707/Base!$D$156)</f>
        <v>293.2209528851244</v>
      </c>
      <c r="H866" s="24">
        <f>E866*(236.707/Base!$D$156)</f>
        <v>365.89965060878774</v>
      </c>
      <c r="I866" s="24">
        <f>F866*(236.707/Base!$D$156)</f>
        <v>428.55370037056645</v>
      </c>
      <c r="J866" s="8"/>
    </row>
    <row r="867" spans="1:10" x14ac:dyDescent="0.25">
      <c r="A867" s="59" t="s">
        <v>141</v>
      </c>
      <c r="B867" s="60">
        <v>26</v>
      </c>
      <c r="C867" s="60">
        <v>2005</v>
      </c>
      <c r="D867" s="61">
        <v>234</v>
      </c>
      <c r="E867" s="61">
        <v>292</v>
      </c>
      <c r="F867" s="61">
        <v>342</v>
      </c>
      <c r="G867" s="24">
        <f>D867*(236.707/Base!$D$157)</f>
        <v>283.61207373271884</v>
      </c>
      <c r="H867" s="24">
        <f>E867*(236.707/Base!$D$157)</f>
        <v>353.90908346134148</v>
      </c>
      <c r="I867" s="24">
        <f>F867*(236.707/Base!$D$157)</f>
        <v>414.50995391705061</v>
      </c>
      <c r="J867" s="8"/>
    </row>
    <row r="868" spans="1:10" x14ac:dyDescent="0.25">
      <c r="A868" s="59" t="s">
        <v>141</v>
      </c>
      <c r="B868" s="60">
        <v>26</v>
      </c>
      <c r="C868" s="60">
        <v>2006</v>
      </c>
      <c r="D868" s="61">
        <v>234</v>
      </c>
      <c r="E868" s="61">
        <v>292</v>
      </c>
      <c r="F868" s="61">
        <v>342</v>
      </c>
      <c r="G868" s="24">
        <f>D868*(236.707/Base!$D$158)</f>
        <v>274.74919642857145</v>
      </c>
      <c r="H868" s="24">
        <f>E868*(236.707/Base!$D$158)</f>
        <v>342.84942460317461</v>
      </c>
      <c r="I868" s="24">
        <f>F868*(236.707/Base!$D$158)</f>
        <v>401.55651785714286</v>
      </c>
      <c r="J868" s="8"/>
    </row>
    <row r="869" spans="1:10" x14ac:dyDescent="0.25">
      <c r="A869" s="59" t="s">
        <v>141</v>
      </c>
      <c r="B869" s="60">
        <v>26</v>
      </c>
      <c r="C869" s="60">
        <v>2007</v>
      </c>
      <c r="D869" s="61">
        <v>234</v>
      </c>
      <c r="E869" s="61">
        <v>292</v>
      </c>
      <c r="F869" s="61">
        <v>342</v>
      </c>
      <c r="G869" s="24">
        <f>D869*(236.707/Base!$D$159)</f>
        <v>267.14046358190814</v>
      </c>
      <c r="H869" s="24">
        <f>E869*(236.707/Base!$D$159)</f>
        <v>333.35476652101357</v>
      </c>
      <c r="I869" s="24">
        <f>F869*(236.707/Base!$D$159)</f>
        <v>390.4360621581734</v>
      </c>
      <c r="J869" s="8"/>
    </row>
    <row r="870" spans="1:10" x14ac:dyDescent="0.25">
      <c r="A870" s="59" t="s">
        <v>141</v>
      </c>
      <c r="B870" s="60">
        <v>26</v>
      </c>
      <c r="C870" s="60">
        <v>2008</v>
      </c>
      <c r="D870" s="61">
        <v>234</v>
      </c>
      <c r="E870" s="61">
        <v>292</v>
      </c>
      <c r="F870" s="61">
        <v>342</v>
      </c>
      <c r="G870" s="24">
        <f>D870*(236.707/Base!$D$160)</f>
        <v>257.26273205668292</v>
      </c>
      <c r="H870" s="24">
        <f>E870*(236.707/Base!$D$160)</f>
        <v>321.02870837842482</v>
      </c>
      <c r="I870" s="24">
        <f>F870*(236.707/Base!$D$160)</f>
        <v>375.99937762130583</v>
      </c>
      <c r="J870" s="8"/>
    </row>
    <row r="871" spans="1:10" x14ac:dyDescent="0.25">
      <c r="A871" s="59" t="s">
        <v>141</v>
      </c>
      <c r="B871" s="60">
        <v>26</v>
      </c>
      <c r="C871" s="60">
        <v>2009</v>
      </c>
      <c r="D871" s="61">
        <v>234</v>
      </c>
      <c r="E871" s="61">
        <v>292</v>
      </c>
      <c r="F871" s="61">
        <v>342</v>
      </c>
      <c r="G871" s="24">
        <f>D871*(236.707/Base!$D$161)</f>
        <v>258.18128341498203</v>
      </c>
      <c r="H871" s="24">
        <f>E871*(236.707/Base!$D$161)</f>
        <v>322.17493485972113</v>
      </c>
      <c r="I871" s="24">
        <f>F871*(236.707/Base!$D$161)</f>
        <v>377.34187576035833</v>
      </c>
      <c r="J871" s="8"/>
    </row>
    <row r="872" spans="1:10" x14ac:dyDescent="0.25">
      <c r="A872" s="59" t="s">
        <v>141</v>
      </c>
      <c r="B872" s="60">
        <v>26</v>
      </c>
      <c r="C872" s="60">
        <v>2010</v>
      </c>
      <c r="D872" s="61">
        <v>234</v>
      </c>
      <c r="E872" s="61">
        <v>292</v>
      </c>
      <c r="F872" s="61">
        <v>342</v>
      </c>
      <c r="G872" s="24">
        <f>D872*(236.707/Base!$D$162)</f>
        <v>254.01473933301534</v>
      </c>
      <c r="H872" s="24">
        <f>E872*(236.707/Base!$D$162)</f>
        <v>316.97565762923284</v>
      </c>
      <c r="I872" s="24">
        <f>F872*(236.707/Base!$D$162)</f>
        <v>371.2523113328686</v>
      </c>
      <c r="J872" s="8"/>
    </row>
    <row r="873" spans="1:10" x14ac:dyDescent="0.25">
      <c r="A873" s="59" t="s">
        <v>141</v>
      </c>
      <c r="B873" s="60">
        <v>26</v>
      </c>
      <c r="C873" s="60">
        <v>2011</v>
      </c>
      <c r="D873" s="61">
        <v>234</v>
      </c>
      <c r="E873" s="61">
        <v>292</v>
      </c>
      <c r="F873" s="61">
        <v>342</v>
      </c>
      <c r="G873" s="24">
        <f>D873*(236.707/Base!$D$163)</f>
        <v>246.24203895278276</v>
      </c>
      <c r="H873" s="24">
        <f>E873*(236.707/Base!$D$163)</f>
        <v>307.27639048808788</v>
      </c>
      <c r="I873" s="24">
        <f>F873*(236.707/Base!$D$163)</f>
        <v>359.89221077714404</v>
      </c>
      <c r="J873" s="8"/>
    </row>
    <row r="874" spans="1:10" x14ac:dyDescent="0.25">
      <c r="A874" s="59" t="s">
        <v>141</v>
      </c>
      <c r="B874" s="60">
        <v>26</v>
      </c>
      <c r="C874" s="60">
        <v>2012</v>
      </c>
      <c r="D874" s="61">
        <v>234</v>
      </c>
      <c r="E874" s="61">
        <v>292</v>
      </c>
      <c r="F874" s="61">
        <v>342</v>
      </c>
      <c r="G874" s="24">
        <f>D874*(236.707/Base!$D$164)</f>
        <v>241.24950129358783</v>
      </c>
      <c r="H874" s="24">
        <f>E874*(236.707/Base!$D$164)</f>
        <v>301.04638622960533</v>
      </c>
      <c r="I874" s="24">
        <f>F874*(236.707/Base!$D$164)</f>
        <v>352.59542496755142</v>
      </c>
      <c r="J874" s="8"/>
    </row>
    <row r="875" spans="1:10" x14ac:dyDescent="0.25">
      <c r="A875" s="59" t="s">
        <v>141</v>
      </c>
      <c r="B875" s="60">
        <v>26</v>
      </c>
      <c r="C875" s="60">
        <v>2013</v>
      </c>
      <c r="D875" s="61">
        <v>234</v>
      </c>
      <c r="E875" s="61">
        <v>292</v>
      </c>
      <c r="F875" s="61">
        <v>342</v>
      </c>
      <c r="G875" s="24">
        <f>D875*(236.707/Base!$D$165)</f>
        <v>237.7667895791927</v>
      </c>
      <c r="H875" s="24">
        <f>E875*(236.707/Base!$D$165)</f>
        <v>296.70043827830887</v>
      </c>
      <c r="I875" s="24">
        <f>F875*(236.707/Base!$D$165)</f>
        <v>347.50530784651244</v>
      </c>
      <c r="J875" s="8"/>
    </row>
    <row r="876" spans="1:10" x14ac:dyDescent="0.25">
      <c r="A876" s="59" t="s">
        <v>141</v>
      </c>
      <c r="B876" s="60">
        <v>26</v>
      </c>
      <c r="C876" s="60">
        <v>2014</v>
      </c>
      <c r="D876" s="61">
        <v>234</v>
      </c>
      <c r="E876" s="61">
        <v>292</v>
      </c>
      <c r="F876" s="61">
        <v>342</v>
      </c>
      <c r="G876" s="24">
        <f>D876*(236.707/Base!$D$166)</f>
        <v>236.79200225722056</v>
      </c>
      <c r="H876" s="24">
        <f>E876*(236.707/Base!$D$166)</f>
        <v>295.48403700473676</v>
      </c>
      <c r="I876" s="24">
        <f>F876*(236.707/Base!$D$166)</f>
        <v>346.08061868363006</v>
      </c>
      <c r="J876" s="8"/>
    </row>
    <row r="877" spans="1:10" x14ac:dyDescent="0.25">
      <c r="A877" s="59" t="s">
        <v>142</v>
      </c>
      <c r="B877" s="60">
        <v>25</v>
      </c>
      <c r="C877" s="60">
        <v>1980</v>
      </c>
      <c r="D877" s="61">
        <v>60</v>
      </c>
      <c r="E877" s="61">
        <v>96</v>
      </c>
      <c r="F877" s="61">
        <v>120</v>
      </c>
      <c r="G877" s="24">
        <f>D877*(236.707/Base!$D$132)</f>
        <v>172.44765807106597</v>
      </c>
      <c r="H877" s="24">
        <f>E877*(236.707/Base!$D$132)</f>
        <v>275.91625291370559</v>
      </c>
      <c r="I877" s="24">
        <f>F877*(236.707/Base!$D$132)</f>
        <v>344.89531614213195</v>
      </c>
      <c r="J877" s="8"/>
    </row>
    <row r="878" spans="1:10" x14ac:dyDescent="0.25">
      <c r="A878" s="59" t="s">
        <v>142</v>
      </c>
      <c r="B878" s="60">
        <v>25</v>
      </c>
      <c r="C878" s="60">
        <v>1981</v>
      </c>
      <c r="D878" s="61">
        <v>60</v>
      </c>
      <c r="E878" s="61">
        <v>96</v>
      </c>
      <c r="F878" s="61">
        <v>120</v>
      </c>
      <c r="G878" s="24">
        <f>D878*(236.707/Base!$D$133)</f>
        <v>156.26581711131556</v>
      </c>
      <c r="H878" s="24">
        <f>E878*(236.707/Base!$D$133)</f>
        <v>250.02530737810488</v>
      </c>
      <c r="I878" s="24">
        <f>F878*(236.707/Base!$D$133)</f>
        <v>312.53163422263111</v>
      </c>
      <c r="J878" s="8"/>
    </row>
    <row r="879" spans="1:10" x14ac:dyDescent="0.25">
      <c r="A879" s="59" t="s">
        <v>142</v>
      </c>
      <c r="B879" s="60">
        <v>25</v>
      </c>
      <c r="C879" s="60">
        <v>1982</v>
      </c>
      <c r="D879" s="61">
        <v>60</v>
      </c>
      <c r="E879" s="61">
        <v>96</v>
      </c>
      <c r="F879" s="61">
        <v>120</v>
      </c>
      <c r="G879" s="24">
        <f>D879*(236.707/Base!$D$134)</f>
        <v>147.1931916811092</v>
      </c>
      <c r="H879" s="24">
        <f>E879*(236.707/Base!$D$134)</f>
        <v>235.50910668977471</v>
      </c>
      <c r="I879" s="24">
        <f>F879*(236.707/Base!$D$134)</f>
        <v>294.3863833622184</v>
      </c>
      <c r="J879" s="8"/>
    </row>
    <row r="880" spans="1:10" x14ac:dyDescent="0.25">
      <c r="A880" s="59" t="s">
        <v>142</v>
      </c>
      <c r="B880" s="60">
        <v>25</v>
      </c>
      <c r="C880" s="60">
        <v>1983</v>
      </c>
      <c r="D880" s="61">
        <v>60</v>
      </c>
      <c r="E880" s="61">
        <v>96</v>
      </c>
      <c r="F880" s="61">
        <v>120</v>
      </c>
      <c r="G880" s="24">
        <f>D880*(236.707/Base!$D$135)</f>
        <v>142.62043929471031</v>
      </c>
      <c r="H880" s="24">
        <f>E880*(236.707/Base!$D$135)</f>
        <v>228.19270287153648</v>
      </c>
      <c r="I880" s="24">
        <f>F880*(236.707/Base!$D$135)</f>
        <v>285.24087858942062</v>
      </c>
      <c r="J880" s="8"/>
    </row>
    <row r="881" spans="1:10" x14ac:dyDescent="0.25">
      <c r="A881" s="59" t="s">
        <v>142</v>
      </c>
      <c r="B881" s="60">
        <v>25</v>
      </c>
      <c r="C881" s="60">
        <v>1984</v>
      </c>
      <c r="D881" s="61">
        <v>60</v>
      </c>
      <c r="E881" s="61">
        <v>96</v>
      </c>
      <c r="F881" s="61">
        <v>120</v>
      </c>
      <c r="G881" s="24">
        <f>D881*(236.707/Base!$D$136)</f>
        <v>136.65401705551088</v>
      </c>
      <c r="H881" s="24">
        <f>E881*(236.707/Base!$D$136)</f>
        <v>218.64642728881742</v>
      </c>
      <c r="I881" s="24">
        <f>F881*(236.707/Base!$D$136)</f>
        <v>273.30803411102175</v>
      </c>
      <c r="J881" s="8"/>
    </row>
    <row r="882" spans="1:10" x14ac:dyDescent="0.25">
      <c r="A882" s="59" t="s">
        <v>142</v>
      </c>
      <c r="B882" s="60">
        <v>25</v>
      </c>
      <c r="C882" s="60">
        <v>1985</v>
      </c>
      <c r="D882" s="61">
        <v>60</v>
      </c>
      <c r="E882" s="61">
        <v>96</v>
      </c>
      <c r="F882" s="61">
        <v>120</v>
      </c>
      <c r="G882" s="24">
        <f>D882*(236.707/Base!$D$137)</f>
        <v>131.98208484848482</v>
      </c>
      <c r="H882" s="24">
        <f>E882*(236.707/Base!$D$137)</f>
        <v>211.17133575757572</v>
      </c>
      <c r="I882" s="24">
        <f>F882*(236.707/Base!$D$137)</f>
        <v>263.96416969696963</v>
      </c>
      <c r="J882" s="8"/>
    </row>
    <row r="883" spans="1:10" x14ac:dyDescent="0.25">
      <c r="A883" s="59" t="s">
        <v>142</v>
      </c>
      <c r="B883" s="60">
        <v>25</v>
      </c>
      <c r="C883" s="60">
        <v>1986</v>
      </c>
      <c r="D883" s="61">
        <v>96</v>
      </c>
      <c r="E883" s="61">
        <v>120</v>
      </c>
      <c r="F883" s="61">
        <v>144</v>
      </c>
      <c r="G883" s="24">
        <f>D883*(236.707/Base!$D$138)</f>
        <v>207.30549894736845</v>
      </c>
      <c r="H883" s="24">
        <f>E883*(236.707/Base!$D$138)</f>
        <v>259.13187368421052</v>
      </c>
      <c r="I883" s="24">
        <f>F883*(236.707/Base!$D$138)</f>
        <v>310.95824842105264</v>
      </c>
      <c r="J883" s="8"/>
    </row>
    <row r="884" spans="1:10" x14ac:dyDescent="0.25">
      <c r="A884" s="59" t="s">
        <v>142</v>
      </c>
      <c r="B884" s="60">
        <v>25</v>
      </c>
      <c r="C884" s="60">
        <v>1987</v>
      </c>
      <c r="D884" s="61">
        <v>96</v>
      </c>
      <c r="E884" s="61">
        <v>120</v>
      </c>
      <c r="F884" s="61">
        <v>144</v>
      </c>
      <c r="G884" s="24">
        <f>D884*(236.707/Base!$D$139)</f>
        <v>199.98345041942605</v>
      </c>
      <c r="H884" s="24">
        <f>E884*(236.707/Base!$D$139)</f>
        <v>249.97931302428256</v>
      </c>
      <c r="I884" s="24">
        <f>F884*(236.707/Base!$D$139)</f>
        <v>299.97517562913907</v>
      </c>
      <c r="J884" s="8"/>
    </row>
    <row r="885" spans="1:10" x14ac:dyDescent="0.25">
      <c r="A885" s="59" t="s">
        <v>142</v>
      </c>
      <c r="B885" s="60">
        <v>25</v>
      </c>
      <c r="C885" s="60">
        <v>1988</v>
      </c>
      <c r="D885" s="61">
        <v>96</v>
      </c>
      <c r="E885" s="61">
        <v>120</v>
      </c>
      <c r="F885" s="61">
        <v>144</v>
      </c>
      <c r="G885" s="24">
        <f>D885*(236.707/Base!$D$140)</f>
        <v>192.06891103886926</v>
      </c>
      <c r="H885" s="24">
        <f>E885*(236.707/Base!$D$140)</f>
        <v>240.08613879858657</v>
      </c>
      <c r="I885" s="24">
        <f>F885*(236.707/Base!$D$140)</f>
        <v>288.10336655830389</v>
      </c>
      <c r="J885" s="8"/>
    </row>
    <row r="886" spans="1:10" x14ac:dyDescent="0.25">
      <c r="A886" s="59" t="s">
        <v>142</v>
      </c>
      <c r="B886" s="60">
        <v>25</v>
      </c>
      <c r="C886" s="60">
        <v>1989</v>
      </c>
      <c r="D886" s="61">
        <v>96</v>
      </c>
      <c r="E886" s="61">
        <v>120</v>
      </c>
      <c r="F886" s="61">
        <v>144</v>
      </c>
      <c r="G886" s="24">
        <f>D886*(236.707/Base!$D$141)</f>
        <v>183.2619751314902</v>
      </c>
      <c r="H886" s="24">
        <f>E886*(236.707/Base!$D$141)</f>
        <v>229.07746891436273</v>
      </c>
      <c r="I886" s="24">
        <f>F886*(236.707/Base!$D$141)</f>
        <v>274.8929626972353</v>
      </c>
      <c r="J886" s="8"/>
    </row>
    <row r="887" spans="1:10" x14ac:dyDescent="0.25">
      <c r="A887" s="59" t="s">
        <v>142</v>
      </c>
      <c r="B887" s="60">
        <v>25</v>
      </c>
      <c r="C887" s="60">
        <v>1990</v>
      </c>
      <c r="D887" s="61">
        <v>96</v>
      </c>
      <c r="E887" s="61">
        <v>120</v>
      </c>
      <c r="F887" s="61">
        <v>144</v>
      </c>
      <c r="G887" s="24">
        <f>D887*(236.707/Base!$D$142)</f>
        <v>173.88196360844529</v>
      </c>
      <c r="H887" s="24">
        <f>E887*(236.707/Base!$D$142)</f>
        <v>217.35245451055658</v>
      </c>
      <c r="I887" s="24">
        <f>F887*(236.707/Base!$D$142)</f>
        <v>260.82294541266793</v>
      </c>
      <c r="J887" s="8"/>
    </row>
    <row r="888" spans="1:10" x14ac:dyDescent="0.25">
      <c r="A888" s="59" t="s">
        <v>142</v>
      </c>
      <c r="B888" s="60">
        <v>25</v>
      </c>
      <c r="C888" s="60">
        <v>1991</v>
      </c>
      <c r="D888" s="61">
        <v>96</v>
      </c>
      <c r="E888" s="61">
        <v>120</v>
      </c>
      <c r="F888" s="61">
        <v>144</v>
      </c>
      <c r="G888" s="24">
        <f>D888*(236.707/Base!$D$143)</f>
        <v>166.83702217311233</v>
      </c>
      <c r="H888" s="24">
        <f>E888*(236.707/Base!$D$143)</f>
        <v>208.54627771639039</v>
      </c>
      <c r="I888" s="24">
        <f>F888*(236.707/Base!$D$143)</f>
        <v>250.25553325966848</v>
      </c>
      <c r="J888" s="8"/>
    </row>
    <row r="889" spans="1:10" x14ac:dyDescent="0.25">
      <c r="A889" s="59" t="s">
        <v>142</v>
      </c>
      <c r="B889" s="60">
        <v>25</v>
      </c>
      <c r="C889" s="60">
        <v>1992</v>
      </c>
      <c r="D889" s="61">
        <v>96</v>
      </c>
      <c r="E889" s="61">
        <v>120</v>
      </c>
      <c r="F889" s="61">
        <v>144</v>
      </c>
      <c r="G889" s="24">
        <f>D889*(236.707/Base!$D$144)</f>
        <v>161.96152829634997</v>
      </c>
      <c r="H889" s="24">
        <f>E889*(236.707/Base!$D$144)</f>
        <v>202.45191037043747</v>
      </c>
      <c r="I889" s="24">
        <f>F889*(236.707/Base!$D$144)</f>
        <v>242.94229244452495</v>
      </c>
      <c r="J889" s="8"/>
    </row>
    <row r="890" spans="1:10" x14ac:dyDescent="0.25">
      <c r="A890" s="59" t="s">
        <v>142</v>
      </c>
      <c r="B890" s="60">
        <v>25</v>
      </c>
      <c r="C890" s="60">
        <v>1993</v>
      </c>
      <c r="D890" s="61">
        <v>96</v>
      </c>
      <c r="E890" s="61">
        <v>120</v>
      </c>
      <c r="F890" s="61">
        <v>144</v>
      </c>
      <c r="G890" s="24">
        <f>D890*(236.707/Base!$D$145)</f>
        <v>157.25399598600623</v>
      </c>
      <c r="H890" s="24">
        <f>E890*(236.707/Base!$D$145)</f>
        <v>196.56749498250778</v>
      </c>
      <c r="I890" s="24">
        <f>F890*(236.707/Base!$D$145)</f>
        <v>235.88099397900936</v>
      </c>
      <c r="J890" s="8"/>
    </row>
    <row r="891" spans="1:10" x14ac:dyDescent="0.25">
      <c r="A891" s="59" t="s">
        <v>142</v>
      </c>
      <c r="B891" s="60">
        <v>25</v>
      </c>
      <c r="C891" s="60">
        <v>1994</v>
      </c>
      <c r="D891" s="61">
        <v>96</v>
      </c>
      <c r="E891" s="61">
        <v>120</v>
      </c>
      <c r="F891" s="61">
        <v>144</v>
      </c>
      <c r="G891" s="24">
        <f>D891*(236.707/Base!$D$146)</f>
        <v>153.3279515518077</v>
      </c>
      <c r="H891" s="24">
        <f>E891*(236.707/Base!$D$146)</f>
        <v>191.65993943975963</v>
      </c>
      <c r="I891" s="24">
        <f>F891*(236.707/Base!$D$146)</f>
        <v>229.99192732771155</v>
      </c>
      <c r="J891" s="8"/>
    </row>
    <row r="892" spans="1:10" x14ac:dyDescent="0.25">
      <c r="A892" s="59" t="s">
        <v>142</v>
      </c>
      <c r="B892" s="60">
        <v>25</v>
      </c>
      <c r="C892" s="60">
        <v>1995</v>
      </c>
      <c r="D892" s="61">
        <v>96</v>
      </c>
      <c r="E892" s="61">
        <v>120</v>
      </c>
      <c r="F892" s="61">
        <v>144</v>
      </c>
      <c r="G892" s="24">
        <f>D892*(236.707/Base!$D$147)</f>
        <v>149.10237808384448</v>
      </c>
      <c r="H892" s="24">
        <f>E892*(236.707/Base!$D$147)</f>
        <v>186.37797260480562</v>
      </c>
      <c r="I892" s="24">
        <f>F892*(236.707/Base!$D$147)</f>
        <v>223.65356712576676</v>
      </c>
      <c r="J892" s="8"/>
    </row>
    <row r="893" spans="1:10" x14ac:dyDescent="0.25">
      <c r="A893" s="59" t="s">
        <v>142</v>
      </c>
      <c r="B893" s="60">
        <v>25</v>
      </c>
      <c r="C893" s="60">
        <v>1996</v>
      </c>
      <c r="D893" s="61">
        <v>96</v>
      </c>
      <c r="E893" s="61">
        <v>120</v>
      </c>
      <c r="F893" s="61">
        <v>144</v>
      </c>
      <c r="G893" s="24">
        <f>D893*(236.707/Base!$D$148)</f>
        <v>144.83028680688335</v>
      </c>
      <c r="H893" s="24">
        <f>E893*(236.707/Base!$D$148)</f>
        <v>181.03785850860422</v>
      </c>
      <c r="I893" s="24">
        <f>F893*(236.707/Base!$D$148)</f>
        <v>217.24543021032505</v>
      </c>
      <c r="J893" s="8"/>
    </row>
    <row r="894" spans="1:10" x14ac:dyDescent="0.25">
      <c r="A894" s="59" t="s">
        <v>142</v>
      </c>
      <c r="B894" s="60">
        <v>25</v>
      </c>
      <c r="C894" s="60">
        <v>1997</v>
      </c>
      <c r="D894" s="61">
        <v>96</v>
      </c>
      <c r="E894" s="61">
        <v>120</v>
      </c>
      <c r="F894" s="61">
        <v>144</v>
      </c>
      <c r="G894" s="24">
        <f>D894*(236.707/Base!$D$149)</f>
        <v>141.58175700934578</v>
      </c>
      <c r="H894" s="24">
        <f>E894*(236.707/Base!$D$149)</f>
        <v>176.97719626168222</v>
      </c>
      <c r="I894" s="24">
        <f>F894*(236.707/Base!$D$149)</f>
        <v>212.37263551401867</v>
      </c>
      <c r="J894" s="8"/>
    </row>
    <row r="895" spans="1:10" x14ac:dyDescent="0.25">
      <c r="A895" s="59" t="s">
        <v>142</v>
      </c>
      <c r="B895" s="60">
        <v>25</v>
      </c>
      <c r="C895" s="60">
        <v>1998</v>
      </c>
      <c r="D895" s="61">
        <v>96</v>
      </c>
      <c r="E895" s="61">
        <v>120</v>
      </c>
      <c r="F895" s="61">
        <v>144</v>
      </c>
      <c r="G895" s="24">
        <f>D895*(236.707/Base!$D$150)</f>
        <v>139.41025766871164</v>
      </c>
      <c r="H895" s="24">
        <f>E895*(236.707/Base!$D$150)</f>
        <v>174.26282208588955</v>
      </c>
      <c r="I895" s="24">
        <f>F895*(236.707/Base!$D$150)</f>
        <v>209.11538650306747</v>
      </c>
      <c r="J895" s="8"/>
    </row>
    <row r="896" spans="1:10" x14ac:dyDescent="0.25">
      <c r="A896" s="59" t="s">
        <v>142</v>
      </c>
      <c r="B896" s="60">
        <v>25</v>
      </c>
      <c r="C896" s="60">
        <v>1999</v>
      </c>
      <c r="D896" s="61">
        <v>96</v>
      </c>
      <c r="E896" s="61">
        <v>120</v>
      </c>
      <c r="F896" s="61">
        <v>144</v>
      </c>
      <c r="G896" s="24">
        <f>D896*(236.707/Base!$D$151)</f>
        <v>136.39779111644657</v>
      </c>
      <c r="H896" s="24">
        <f>E896*(236.707/Base!$D$151)</f>
        <v>170.49723889555824</v>
      </c>
      <c r="I896" s="24">
        <f>F896*(236.707/Base!$D$151)</f>
        <v>204.59668667466988</v>
      </c>
      <c r="J896" s="8"/>
    </row>
    <row r="897" spans="1:10" x14ac:dyDescent="0.25">
      <c r="A897" s="59" t="s">
        <v>142</v>
      </c>
      <c r="B897" s="60">
        <v>25</v>
      </c>
      <c r="C897" s="60">
        <v>2000</v>
      </c>
      <c r="D897" s="61">
        <v>146</v>
      </c>
      <c r="E897" s="61">
        <v>170</v>
      </c>
      <c r="F897" s="61">
        <v>194</v>
      </c>
      <c r="G897" s="24">
        <f>D897*(236.707/Base!$D$152)</f>
        <v>200.69234610917539</v>
      </c>
      <c r="H897" s="24">
        <f>E897*(236.707/Base!$D$152)</f>
        <v>233.68286875725903</v>
      </c>
      <c r="I897" s="24">
        <f>F897*(236.707/Base!$D$152)</f>
        <v>266.67339140534267</v>
      </c>
      <c r="J897" s="8"/>
    </row>
    <row r="898" spans="1:10" x14ac:dyDescent="0.25">
      <c r="A898" s="59" t="s">
        <v>142</v>
      </c>
      <c r="B898" s="60">
        <v>25</v>
      </c>
      <c r="C898" s="60">
        <v>2001</v>
      </c>
      <c r="D898" s="61">
        <v>146</v>
      </c>
      <c r="E898" s="61">
        <v>170</v>
      </c>
      <c r="F898" s="61">
        <v>194</v>
      </c>
      <c r="G898" s="24">
        <f>D898*(236.707/Base!$D$153)</f>
        <v>195.13959345002823</v>
      </c>
      <c r="H898" s="24">
        <f>E898*(236.707/Base!$D$153)</f>
        <v>227.21733483907397</v>
      </c>
      <c r="I898" s="24">
        <f>F898*(236.707/Base!$D$153)</f>
        <v>259.29507622811968</v>
      </c>
      <c r="J898" s="8"/>
    </row>
    <row r="899" spans="1:10" x14ac:dyDescent="0.25">
      <c r="A899" s="59" t="s">
        <v>142</v>
      </c>
      <c r="B899" s="60">
        <v>25</v>
      </c>
      <c r="C899" s="60">
        <v>2002</v>
      </c>
      <c r="D899" s="61">
        <v>146</v>
      </c>
      <c r="E899" s="61">
        <v>170</v>
      </c>
      <c r="F899" s="61">
        <v>194</v>
      </c>
      <c r="G899" s="24">
        <f>D899*(236.707/Base!$D$154)</f>
        <v>192.10240133407447</v>
      </c>
      <c r="H899" s="24">
        <f>E899*(236.707/Base!$D$154)</f>
        <v>223.68087826570314</v>
      </c>
      <c r="I899" s="24">
        <f>F899*(236.707/Base!$D$154)</f>
        <v>255.25935519733184</v>
      </c>
      <c r="J899" s="8"/>
    </row>
    <row r="900" spans="1:10" x14ac:dyDescent="0.25">
      <c r="A900" s="59" t="s">
        <v>142</v>
      </c>
      <c r="B900" s="60">
        <v>25</v>
      </c>
      <c r="C900" s="60">
        <v>2003</v>
      </c>
      <c r="D900" s="61">
        <v>146</v>
      </c>
      <c r="E900" s="61">
        <v>170</v>
      </c>
      <c r="F900" s="61">
        <v>194</v>
      </c>
      <c r="G900" s="24">
        <f>D900*(236.707/Base!$D$155)</f>
        <v>187.82185869565217</v>
      </c>
      <c r="H900" s="24">
        <f>E900*(236.707/Base!$D$155)</f>
        <v>218.69668478260871</v>
      </c>
      <c r="I900" s="24">
        <f>F900*(236.707/Base!$D$155)</f>
        <v>249.57151086956523</v>
      </c>
      <c r="J900" s="8"/>
    </row>
    <row r="901" spans="1:10" x14ac:dyDescent="0.25">
      <c r="A901" s="59" t="s">
        <v>142</v>
      </c>
      <c r="B901" s="60">
        <v>25</v>
      </c>
      <c r="C901" s="60">
        <v>2004</v>
      </c>
      <c r="D901" s="61">
        <v>146</v>
      </c>
      <c r="E901" s="61">
        <v>170</v>
      </c>
      <c r="F901" s="61">
        <v>194</v>
      </c>
      <c r="G901" s="24">
        <f>D901*(236.707/Base!$D$156)</f>
        <v>182.94982530439387</v>
      </c>
      <c r="H901" s="24">
        <f>E901*(236.707/Base!$D$156)</f>
        <v>213.02376919004763</v>
      </c>
      <c r="I901" s="24">
        <f>F901*(236.707/Base!$D$156)</f>
        <v>243.09771307570142</v>
      </c>
      <c r="J901" s="8"/>
    </row>
    <row r="902" spans="1:10" x14ac:dyDescent="0.25">
      <c r="A902" s="59" t="s">
        <v>142</v>
      </c>
      <c r="B902" s="60">
        <v>25</v>
      </c>
      <c r="C902" s="60">
        <v>2005</v>
      </c>
      <c r="D902" s="61">
        <v>146</v>
      </c>
      <c r="E902" s="61">
        <v>170</v>
      </c>
      <c r="F902" s="61">
        <v>194</v>
      </c>
      <c r="G902" s="24">
        <f>D902*(236.707/Base!$D$157)</f>
        <v>176.95454173067074</v>
      </c>
      <c r="H902" s="24">
        <f>E902*(236.707/Base!$D$157)</f>
        <v>206.04295954941114</v>
      </c>
      <c r="I902" s="24">
        <f>F902*(236.707/Base!$D$157)</f>
        <v>235.13137736815153</v>
      </c>
      <c r="J902" s="8"/>
    </row>
    <row r="903" spans="1:10" x14ac:dyDescent="0.25">
      <c r="A903" s="59" t="s">
        <v>142</v>
      </c>
      <c r="B903" s="60">
        <v>25</v>
      </c>
      <c r="C903" s="60">
        <v>2006</v>
      </c>
      <c r="D903" s="61">
        <v>146</v>
      </c>
      <c r="E903" s="61">
        <v>170</v>
      </c>
      <c r="F903" s="61">
        <v>194</v>
      </c>
      <c r="G903" s="24">
        <f>D903*(236.707/Base!$D$158)</f>
        <v>171.42471230158731</v>
      </c>
      <c r="H903" s="24">
        <f>E903*(236.707/Base!$D$158)</f>
        <v>199.60411706349208</v>
      </c>
      <c r="I903" s="24">
        <f>F903*(236.707/Base!$D$158)</f>
        <v>227.78352182539683</v>
      </c>
      <c r="J903" s="8"/>
    </row>
    <row r="904" spans="1:10" x14ac:dyDescent="0.25">
      <c r="A904" s="59" t="s">
        <v>142</v>
      </c>
      <c r="B904" s="60">
        <v>25</v>
      </c>
      <c r="C904" s="60">
        <v>2007</v>
      </c>
      <c r="D904" s="61">
        <v>146</v>
      </c>
      <c r="E904" s="61">
        <v>170</v>
      </c>
      <c r="F904" s="61">
        <v>194</v>
      </c>
      <c r="G904" s="24">
        <f>D904*(236.707/Base!$D$159)</f>
        <v>166.67738326050679</v>
      </c>
      <c r="H904" s="24">
        <f>E904*(236.707/Base!$D$159)</f>
        <v>194.07640516634351</v>
      </c>
      <c r="I904" s="24">
        <f>F904*(236.707/Base!$D$159)</f>
        <v>221.47542707218025</v>
      </c>
      <c r="J904" s="8"/>
    </row>
    <row r="905" spans="1:10" x14ac:dyDescent="0.25">
      <c r="A905" s="59" t="s">
        <v>142</v>
      </c>
      <c r="B905" s="60">
        <v>25</v>
      </c>
      <c r="C905" s="60">
        <v>2008</v>
      </c>
      <c r="D905" s="61">
        <v>146</v>
      </c>
      <c r="E905" s="61">
        <v>170</v>
      </c>
      <c r="F905" s="61">
        <v>194</v>
      </c>
      <c r="G905" s="24">
        <f>D905*(236.707/Base!$D$160)</f>
        <v>160.51435418921241</v>
      </c>
      <c r="H905" s="24">
        <f>E905*(236.707/Base!$D$160)</f>
        <v>186.90027542579529</v>
      </c>
      <c r="I905" s="24">
        <f>F905*(236.707/Base!$D$160)</f>
        <v>213.28619666237813</v>
      </c>
      <c r="J905" s="8"/>
    </row>
    <row r="906" spans="1:10" x14ac:dyDescent="0.25">
      <c r="A906" s="59" t="s">
        <v>142</v>
      </c>
      <c r="B906" s="60">
        <v>25</v>
      </c>
      <c r="C906" s="60">
        <v>2009</v>
      </c>
      <c r="D906" s="61">
        <v>146</v>
      </c>
      <c r="E906" s="61">
        <v>170</v>
      </c>
      <c r="F906" s="61">
        <v>194</v>
      </c>
      <c r="G906" s="24">
        <f>D906*(236.707/Base!$D$161)</f>
        <v>161.08746742986057</v>
      </c>
      <c r="H906" s="24">
        <f>E906*(236.707/Base!$D$161)</f>
        <v>187.56759906216644</v>
      </c>
      <c r="I906" s="24">
        <f>F906*(236.707/Base!$D$161)</f>
        <v>214.04773069447228</v>
      </c>
      <c r="J906" s="8"/>
    </row>
    <row r="907" spans="1:10" x14ac:dyDescent="0.25">
      <c r="A907" s="59" t="s">
        <v>142</v>
      </c>
      <c r="B907" s="60">
        <v>25</v>
      </c>
      <c r="C907" s="60">
        <v>2010</v>
      </c>
      <c r="D907" s="61">
        <v>146</v>
      </c>
      <c r="E907" s="61">
        <v>170</v>
      </c>
      <c r="F907" s="61">
        <v>194</v>
      </c>
      <c r="G907" s="24">
        <f>D907*(236.707/Base!$D$162)</f>
        <v>158.48782881461642</v>
      </c>
      <c r="H907" s="24">
        <f>E907*(236.707/Base!$D$162)</f>
        <v>184.54062259236159</v>
      </c>
      <c r="I907" s="24">
        <f>F907*(236.707/Base!$D$162)</f>
        <v>210.59341637010675</v>
      </c>
      <c r="J907" s="8"/>
    </row>
    <row r="908" spans="1:10" x14ac:dyDescent="0.25">
      <c r="A908" s="59" t="s">
        <v>142</v>
      </c>
      <c r="B908" s="60">
        <v>25</v>
      </c>
      <c r="C908" s="60">
        <v>2011</v>
      </c>
      <c r="D908" s="61">
        <v>146</v>
      </c>
      <c r="E908" s="61">
        <v>170</v>
      </c>
      <c r="F908" s="61">
        <v>194</v>
      </c>
      <c r="G908" s="24">
        <f>D908*(236.707/Base!$D$163)</f>
        <v>153.63819524404394</v>
      </c>
      <c r="H908" s="24">
        <f>E908*(236.707/Base!$D$163)</f>
        <v>178.89378898279091</v>
      </c>
      <c r="I908" s="24">
        <f>F908*(236.707/Base!$D$163)</f>
        <v>204.14938272153785</v>
      </c>
      <c r="J908" s="8"/>
    </row>
    <row r="909" spans="1:10" x14ac:dyDescent="0.25">
      <c r="A909" s="59" t="s">
        <v>142</v>
      </c>
      <c r="B909" s="60">
        <v>25</v>
      </c>
      <c r="C909" s="60">
        <v>2012</v>
      </c>
      <c r="D909" s="61">
        <v>146</v>
      </c>
      <c r="E909" s="61">
        <v>170</v>
      </c>
      <c r="F909" s="61">
        <v>194</v>
      </c>
      <c r="G909" s="24">
        <f>D909*(236.707/Base!$D$164)</f>
        <v>150.52319311480267</v>
      </c>
      <c r="H909" s="24">
        <f>E909*(236.707/Base!$D$164)</f>
        <v>175.2667317090168</v>
      </c>
      <c r="I909" s="24">
        <f>F909*(236.707/Base!$D$164)</f>
        <v>200.01027030323093</v>
      </c>
      <c r="J909" s="8"/>
    </row>
    <row r="910" spans="1:10" x14ac:dyDescent="0.25">
      <c r="A910" s="59" t="s">
        <v>142</v>
      </c>
      <c r="B910" s="60">
        <v>25</v>
      </c>
      <c r="C910" s="60">
        <v>2013</v>
      </c>
      <c r="D910" s="61">
        <v>146</v>
      </c>
      <c r="E910" s="61">
        <v>170</v>
      </c>
      <c r="F910" s="61">
        <v>194</v>
      </c>
      <c r="G910" s="24">
        <f>D910*(236.707/Base!$D$165)</f>
        <v>148.35021913915443</v>
      </c>
      <c r="H910" s="24">
        <f>E910*(236.707/Base!$D$165)</f>
        <v>172.73655653189215</v>
      </c>
      <c r="I910" s="24">
        <f>F910*(236.707/Base!$D$165)</f>
        <v>197.12289392462986</v>
      </c>
      <c r="J910" s="8"/>
    </row>
    <row r="911" spans="1:10" x14ac:dyDescent="0.25">
      <c r="A911" s="59" t="s">
        <v>142</v>
      </c>
      <c r="B911" s="60">
        <v>25</v>
      </c>
      <c r="C911" s="60">
        <v>2014</v>
      </c>
      <c r="D911" s="61">
        <v>146</v>
      </c>
      <c r="E911" s="61">
        <v>170</v>
      </c>
      <c r="F911" s="61">
        <v>194</v>
      </c>
      <c r="G911" s="24">
        <f>D911*(236.707/Base!$D$166)</f>
        <v>147.74201850236838</v>
      </c>
      <c r="H911" s="24">
        <f>E911*(236.707/Base!$D$166)</f>
        <v>172.02837770823717</v>
      </c>
      <c r="I911" s="24">
        <f>F911*(236.707/Base!$D$166)</f>
        <v>196.31473691410594</v>
      </c>
      <c r="J911" s="8"/>
    </row>
    <row r="912" spans="1:10" x14ac:dyDescent="0.25">
      <c r="A912" s="59" t="s">
        <v>143</v>
      </c>
      <c r="B912" s="60">
        <v>27</v>
      </c>
      <c r="C912" s="60">
        <v>1980</v>
      </c>
      <c r="D912" s="61">
        <v>193</v>
      </c>
      <c r="E912" s="61">
        <v>259</v>
      </c>
      <c r="F912" s="61">
        <v>331</v>
      </c>
      <c r="G912" s="24">
        <f>D912*(236.707/Base!$D$132)</f>
        <v>554.70663346192896</v>
      </c>
      <c r="H912" s="24">
        <f>E912*(236.707/Base!$D$132)</f>
        <v>744.39905734010154</v>
      </c>
      <c r="I912" s="24">
        <f>F912*(236.707/Base!$D$132)</f>
        <v>951.33624702538066</v>
      </c>
      <c r="J912" s="8"/>
    </row>
    <row r="913" spans="1:10" x14ac:dyDescent="0.25">
      <c r="A913" s="59" t="s">
        <v>143</v>
      </c>
      <c r="B913" s="60">
        <v>27</v>
      </c>
      <c r="C913" s="60">
        <v>1981</v>
      </c>
      <c r="D913" s="61">
        <v>193</v>
      </c>
      <c r="E913" s="61">
        <v>259</v>
      </c>
      <c r="F913" s="61">
        <v>331</v>
      </c>
      <c r="G913" s="24">
        <f>D913*(236.707/Base!$D$133)</f>
        <v>502.65504504139835</v>
      </c>
      <c r="H913" s="24">
        <f>E913*(236.707/Base!$D$133)</f>
        <v>674.5474438638455</v>
      </c>
      <c r="I913" s="24">
        <f>F913*(236.707/Base!$D$133)</f>
        <v>862.06642439742416</v>
      </c>
      <c r="J913" s="8"/>
    </row>
    <row r="914" spans="1:10" x14ac:dyDescent="0.25">
      <c r="A914" s="59" t="s">
        <v>143</v>
      </c>
      <c r="B914" s="60">
        <v>27</v>
      </c>
      <c r="C914" s="60">
        <v>1982</v>
      </c>
      <c r="D914" s="61">
        <v>234</v>
      </c>
      <c r="E914" s="61">
        <v>278</v>
      </c>
      <c r="F914" s="61">
        <v>356</v>
      </c>
      <c r="G914" s="24">
        <f>D914*(236.707/Base!$D$134)</f>
        <v>574.05344755632586</v>
      </c>
      <c r="H914" s="24">
        <f>E914*(236.707/Base!$D$134)</f>
        <v>681.99512145580593</v>
      </c>
      <c r="I914" s="24">
        <f>F914*(236.707/Base!$D$134)</f>
        <v>873.34627064124788</v>
      </c>
      <c r="J914" s="8"/>
    </row>
    <row r="915" spans="1:10" x14ac:dyDescent="0.25">
      <c r="A915" s="59" t="s">
        <v>143</v>
      </c>
      <c r="B915" s="60">
        <v>27</v>
      </c>
      <c r="C915" s="60">
        <v>1983</v>
      </c>
      <c r="D915" s="61">
        <v>279</v>
      </c>
      <c r="E915" s="61">
        <v>332</v>
      </c>
      <c r="F915" s="61">
        <v>425</v>
      </c>
      <c r="G915" s="24">
        <f>D915*(236.707/Base!$D$135)</f>
        <v>663.18504272040286</v>
      </c>
      <c r="H915" s="24">
        <f>E915*(236.707/Base!$D$135)</f>
        <v>789.16643076406365</v>
      </c>
      <c r="I915" s="24">
        <f>F915*(236.707/Base!$D$135)</f>
        <v>1010.2281116708647</v>
      </c>
      <c r="J915" s="8"/>
    </row>
    <row r="916" spans="1:10" x14ac:dyDescent="0.25">
      <c r="A916" s="59" t="s">
        <v>143</v>
      </c>
      <c r="B916" s="60">
        <v>27</v>
      </c>
      <c r="C916" s="60">
        <v>1984</v>
      </c>
      <c r="D916" s="61">
        <v>279</v>
      </c>
      <c r="E916" s="61">
        <v>332</v>
      </c>
      <c r="F916" s="61">
        <v>425</v>
      </c>
      <c r="G916" s="24">
        <f>D916*(236.707/Base!$D$136)</f>
        <v>635.44117930812558</v>
      </c>
      <c r="H916" s="24">
        <f>E916*(236.707/Base!$D$136)</f>
        <v>756.15222770716025</v>
      </c>
      <c r="I916" s="24">
        <f>F916*(236.707/Base!$D$136)</f>
        <v>967.96595414320211</v>
      </c>
      <c r="J916" s="8"/>
    </row>
    <row r="917" spans="1:10" x14ac:dyDescent="0.25">
      <c r="A917" s="59" t="s">
        <v>143</v>
      </c>
      <c r="B917" s="60">
        <v>27</v>
      </c>
      <c r="C917" s="60">
        <v>1985</v>
      </c>
      <c r="D917" s="61">
        <v>279</v>
      </c>
      <c r="E917" s="61">
        <v>332</v>
      </c>
      <c r="F917" s="61">
        <v>425</v>
      </c>
      <c r="G917" s="24">
        <f>D917*(236.707/Base!$D$137)</f>
        <v>613.7166945454544</v>
      </c>
      <c r="H917" s="24">
        <f>E917*(236.707/Base!$D$137)</f>
        <v>730.30086949494932</v>
      </c>
      <c r="I917" s="24">
        <f>F917*(236.707/Base!$D$137)</f>
        <v>934.87310101010087</v>
      </c>
      <c r="J917" s="8"/>
    </row>
    <row r="918" spans="1:10" x14ac:dyDescent="0.25">
      <c r="A918" s="59" t="s">
        <v>143</v>
      </c>
      <c r="B918" s="60">
        <v>27</v>
      </c>
      <c r="C918" s="60">
        <v>1986</v>
      </c>
      <c r="D918" s="61">
        <v>282</v>
      </c>
      <c r="E918" s="61">
        <v>354</v>
      </c>
      <c r="F918" s="61">
        <v>426</v>
      </c>
      <c r="G918" s="24">
        <f>D918*(236.707/Base!$D$138)</f>
        <v>608.95990315789481</v>
      </c>
      <c r="H918" s="24">
        <f>E918*(236.707/Base!$D$138)</f>
        <v>764.43902736842108</v>
      </c>
      <c r="I918" s="24">
        <f>F918*(236.707/Base!$D$138)</f>
        <v>919.91815157894746</v>
      </c>
      <c r="J918" s="8"/>
    </row>
    <row r="919" spans="1:10" x14ac:dyDescent="0.25">
      <c r="A919" s="59" t="s">
        <v>143</v>
      </c>
      <c r="B919" s="60">
        <v>27</v>
      </c>
      <c r="C919" s="60">
        <v>1987</v>
      </c>
      <c r="D919" s="61">
        <v>282</v>
      </c>
      <c r="E919" s="61">
        <v>354</v>
      </c>
      <c r="F919" s="61">
        <v>426</v>
      </c>
      <c r="G919" s="24">
        <f>D919*(236.707/Base!$D$139)</f>
        <v>587.45138560706403</v>
      </c>
      <c r="H919" s="24">
        <f>E919*(236.707/Base!$D$139)</f>
        <v>737.43897342163359</v>
      </c>
      <c r="I919" s="24">
        <f>F919*(236.707/Base!$D$139)</f>
        <v>887.42656123620304</v>
      </c>
      <c r="J919" s="8"/>
    </row>
    <row r="920" spans="1:10" x14ac:dyDescent="0.25">
      <c r="A920" s="59" t="s">
        <v>143</v>
      </c>
      <c r="B920" s="60">
        <v>27</v>
      </c>
      <c r="C920" s="60">
        <v>1988</v>
      </c>
      <c r="D920" s="61">
        <v>286</v>
      </c>
      <c r="E920" s="61">
        <v>359</v>
      </c>
      <c r="F920" s="61">
        <v>433</v>
      </c>
      <c r="G920" s="24">
        <f>D920*(236.707/Base!$D$140)</f>
        <v>572.20529746996465</v>
      </c>
      <c r="H920" s="24">
        <f>E920*(236.707/Base!$D$140)</f>
        <v>718.25769857243813</v>
      </c>
      <c r="I920" s="24">
        <f>F920*(236.707/Base!$D$140)</f>
        <v>866.31081749823318</v>
      </c>
      <c r="J920" s="8"/>
    </row>
    <row r="921" spans="1:10" x14ac:dyDescent="0.25">
      <c r="A921" s="59" t="s">
        <v>143</v>
      </c>
      <c r="B921" s="60">
        <v>27</v>
      </c>
      <c r="C921" s="60">
        <v>1989</v>
      </c>
      <c r="D921" s="61">
        <v>286</v>
      </c>
      <c r="E921" s="61">
        <v>359</v>
      </c>
      <c r="F921" s="61">
        <v>433</v>
      </c>
      <c r="G921" s="24">
        <f>D921*(236.707/Base!$D$141)</f>
        <v>545.96796757923119</v>
      </c>
      <c r="H921" s="24">
        <f>E921*(236.707/Base!$D$141)</f>
        <v>685.32342783546846</v>
      </c>
      <c r="I921" s="24">
        <f>F921*(236.707/Base!$D$141)</f>
        <v>826.58786699932557</v>
      </c>
      <c r="J921" s="8"/>
    </row>
    <row r="922" spans="1:10" x14ac:dyDescent="0.25">
      <c r="A922" s="59" t="s">
        <v>143</v>
      </c>
      <c r="B922" s="60">
        <v>27</v>
      </c>
      <c r="C922" s="60">
        <v>1990</v>
      </c>
      <c r="D922" s="61">
        <v>286</v>
      </c>
      <c r="E922" s="61">
        <v>359</v>
      </c>
      <c r="F922" s="61">
        <v>433</v>
      </c>
      <c r="G922" s="24">
        <f>D922*(236.707/Base!$D$142)</f>
        <v>518.02334991682653</v>
      </c>
      <c r="H922" s="24">
        <f>E922*(236.707/Base!$D$142)</f>
        <v>650.24609307741514</v>
      </c>
      <c r="I922" s="24">
        <f>F922*(236.707/Base!$D$142)</f>
        <v>784.28010669225841</v>
      </c>
      <c r="J922" s="8"/>
    </row>
    <row r="923" spans="1:10" x14ac:dyDescent="0.25">
      <c r="A923" s="59" t="s">
        <v>143</v>
      </c>
      <c r="B923" s="60">
        <v>27</v>
      </c>
      <c r="C923" s="60">
        <v>1991</v>
      </c>
      <c r="D923" s="61">
        <v>295</v>
      </c>
      <c r="E923" s="61">
        <v>370</v>
      </c>
      <c r="F923" s="61">
        <v>445</v>
      </c>
      <c r="G923" s="24">
        <f>D923*(236.707/Base!$D$143)</f>
        <v>512.67626605279304</v>
      </c>
      <c r="H923" s="24">
        <f>E923*(236.707/Base!$D$143)</f>
        <v>643.01768962553706</v>
      </c>
      <c r="I923" s="24">
        <f>F923*(236.707/Base!$D$143)</f>
        <v>773.35911319828108</v>
      </c>
      <c r="J923" s="8"/>
    </row>
    <row r="924" spans="1:10" x14ac:dyDescent="0.25">
      <c r="A924" s="59" t="s">
        <v>143</v>
      </c>
      <c r="B924" s="60">
        <v>27</v>
      </c>
      <c r="C924" s="60">
        <v>1992</v>
      </c>
      <c r="D924" s="61">
        <v>311</v>
      </c>
      <c r="E924" s="61">
        <v>390</v>
      </c>
      <c r="F924" s="61">
        <v>469</v>
      </c>
      <c r="G924" s="24">
        <f>D924*(236.707/Base!$D$144)</f>
        <v>524.68786771005045</v>
      </c>
      <c r="H924" s="24">
        <f>E924*(236.707/Base!$D$144)</f>
        <v>657.96870870392172</v>
      </c>
      <c r="I924" s="24">
        <f>F924*(236.707/Base!$D$144)</f>
        <v>791.2495496977931</v>
      </c>
      <c r="J924" s="8"/>
    </row>
    <row r="925" spans="1:10" x14ac:dyDescent="0.25">
      <c r="A925" s="59" t="s">
        <v>143</v>
      </c>
      <c r="B925" s="60">
        <v>27</v>
      </c>
      <c r="C925" s="60">
        <v>1993</v>
      </c>
      <c r="D925" s="61">
        <v>310</v>
      </c>
      <c r="E925" s="61">
        <v>390</v>
      </c>
      <c r="F925" s="61">
        <v>470</v>
      </c>
      <c r="G925" s="24">
        <f>D925*(236.707/Base!$D$145)</f>
        <v>507.79936203814515</v>
      </c>
      <c r="H925" s="24">
        <f>E925*(236.707/Base!$D$145)</f>
        <v>638.8443586931503</v>
      </c>
      <c r="I925" s="24">
        <f>F925*(236.707/Base!$D$145)</f>
        <v>769.8893553481555</v>
      </c>
      <c r="J925" s="8"/>
    </row>
    <row r="926" spans="1:10" x14ac:dyDescent="0.25">
      <c r="A926" s="59" t="s">
        <v>143</v>
      </c>
      <c r="B926" s="60">
        <v>27</v>
      </c>
      <c r="C926" s="60">
        <v>1994</v>
      </c>
      <c r="D926" s="61">
        <v>318</v>
      </c>
      <c r="E926" s="61">
        <v>401</v>
      </c>
      <c r="F926" s="61">
        <v>484</v>
      </c>
      <c r="G926" s="24">
        <f>D926*(236.707/Base!$D$146)</f>
        <v>507.89883951536302</v>
      </c>
      <c r="H926" s="24">
        <f>E926*(236.707/Base!$D$146)</f>
        <v>640.46363096119671</v>
      </c>
      <c r="I926" s="24">
        <f>F926*(236.707/Base!$D$146)</f>
        <v>773.02842240703046</v>
      </c>
      <c r="J926" s="8"/>
    </row>
    <row r="927" spans="1:10" x14ac:dyDescent="0.25">
      <c r="A927" s="59" t="s">
        <v>143</v>
      </c>
      <c r="B927" s="60">
        <v>27</v>
      </c>
      <c r="C927" s="60">
        <v>1995</v>
      </c>
      <c r="D927" s="61">
        <v>288</v>
      </c>
      <c r="E927" s="61">
        <v>375</v>
      </c>
      <c r="F927" s="61">
        <v>461</v>
      </c>
      <c r="G927" s="24">
        <f>D927*(236.707/Base!$D$147)</f>
        <v>447.30713425153351</v>
      </c>
      <c r="H927" s="24">
        <f>E927*(236.707/Base!$D$147)</f>
        <v>582.43116439001756</v>
      </c>
      <c r="I927" s="24">
        <f>F927*(236.707/Base!$D$147)</f>
        <v>716.00204475679493</v>
      </c>
      <c r="J927" s="8"/>
    </row>
    <row r="928" spans="1:10" x14ac:dyDescent="0.25">
      <c r="A928" s="59" t="s">
        <v>143</v>
      </c>
      <c r="B928" s="60">
        <v>27</v>
      </c>
      <c r="C928" s="60">
        <v>1996</v>
      </c>
      <c r="D928" s="61">
        <v>338</v>
      </c>
      <c r="E928" s="61">
        <v>425</v>
      </c>
      <c r="F928" s="61">
        <v>511</v>
      </c>
      <c r="G928" s="24">
        <f>D928*(236.707/Base!$D$148)</f>
        <v>509.92330146590183</v>
      </c>
      <c r="H928" s="24">
        <f>E928*(236.707/Base!$D$148)</f>
        <v>641.17574888463992</v>
      </c>
      <c r="I928" s="24">
        <f>F928*(236.707/Base!$D$148)</f>
        <v>770.91954748247292</v>
      </c>
      <c r="J928" s="8"/>
    </row>
    <row r="929" spans="1:10" x14ac:dyDescent="0.25">
      <c r="A929" s="59" t="s">
        <v>143</v>
      </c>
      <c r="B929" s="60">
        <v>27</v>
      </c>
      <c r="C929" s="60">
        <v>1997</v>
      </c>
      <c r="D929" s="61">
        <v>349</v>
      </c>
      <c r="E929" s="61">
        <v>438</v>
      </c>
      <c r="F929" s="61">
        <v>527</v>
      </c>
      <c r="G929" s="24">
        <f>D929*(236.707/Base!$D$149)</f>
        <v>514.70867912772587</v>
      </c>
      <c r="H929" s="24">
        <f>E929*(236.707/Base!$D$149)</f>
        <v>645.96676635514018</v>
      </c>
      <c r="I929" s="24">
        <f>F929*(236.707/Base!$D$149)</f>
        <v>777.22485358255449</v>
      </c>
      <c r="J929" s="8"/>
    </row>
    <row r="930" spans="1:10" x14ac:dyDescent="0.25">
      <c r="A930" s="59" t="s">
        <v>143</v>
      </c>
      <c r="B930" s="60">
        <v>27</v>
      </c>
      <c r="C930" s="60">
        <v>1998</v>
      </c>
      <c r="D930" s="61">
        <v>349</v>
      </c>
      <c r="E930" s="61">
        <v>450</v>
      </c>
      <c r="F930" s="61">
        <v>527</v>
      </c>
      <c r="G930" s="24">
        <f>D930*(236.707/Base!$D$150)</f>
        <v>506.81437423312877</v>
      </c>
      <c r="H930" s="24">
        <f>E930*(236.707/Base!$D$150)</f>
        <v>653.4855828220858</v>
      </c>
      <c r="I930" s="24">
        <f>F930*(236.707/Base!$D$150)</f>
        <v>765.30422699386497</v>
      </c>
      <c r="J930" s="8"/>
    </row>
    <row r="931" spans="1:10" x14ac:dyDescent="0.25">
      <c r="A931" s="59" t="s">
        <v>143</v>
      </c>
      <c r="B931" s="60">
        <v>27</v>
      </c>
      <c r="C931" s="60">
        <v>1999</v>
      </c>
      <c r="D931" s="61">
        <v>349</v>
      </c>
      <c r="E931" s="61">
        <v>461</v>
      </c>
      <c r="F931" s="61">
        <v>527</v>
      </c>
      <c r="G931" s="24">
        <f>D931*(236.707/Base!$D$151)</f>
        <v>495.86280312124853</v>
      </c>
      <c r="H931" s="24">
        <f>E931*(236.707/Base!$D$151)</f>
        <v>654.99355942376951</v>
      </c>
      <c r="I931" s="24">
        <f>F931*(236.707/Base!$D$151)</f>
        <v>748.76704081632658</v>
      </c>
      <c r="J931" s="8"/>
    </row>
    <row r="932" spans="1:10" x14ac:dyDescent="0.25">
      <c r="A932" s="59" t="s">
        <v>143</v>
      </c>
      <c r="B932" s="60">
        <v>27</v>
      </c>
      <c r="C932" s="60">
        <v>2000</v>
      </c>
      <c r="D932" s="61">
        <v>374</v>
      </c>
      <c r="E932" s="61">
        <v>469</v>
      </c>
      <c r="F932" s="61">
        <v>564</v>
      </c>
      <c r="G932" s="24">
        <f>D932*(236.707/Base!$D$152)</f>
        <v>514.10231126596989</v>
      </c>
      <c r="H932" s="24">
        <f>E932*(236.707/Base!$D$152)</f>
        <v>644.68979674796753</v>
      </c>
      <c r="I932" s="24">
        <f>F932*(236.707/Base!$D$152)</f>
        <v>775.27728222996518</v>
      </c>
      <c r="J932" s="8"/>
    </row>
    <row r="933" spans="1:10" x14ac:dyDescent="0.25">
      <c r="A933" s="59" t="s">
        <v>143</v>
      </c>
      <c r="B933" s="60">
        <v>27</v>
      </c>
      <c r="C933" s="60">
        <v>2001</v>
      </c>
      <c r="D933" s="61">
        <v>374</v>
      </c>
      <c r="E933" s="61">
        <v>494</v>
      </c>
      <c r="F933" s="61">
        <v>564</v>
      </c>
      <c r="G933" s="24">
        <f>D933*(236.707/Base!$D$153)</f>
        <v>499.87813664596274</v>
      </c>
      <c r="H933" s="24">
        <f>E933*(236.707/Base!$D$153)</f>
        <v>660.26684359119145</v>
      </c>
      <c r="I933" s="24">
        <f>F933*(236.707/Base!$D$153)</f>
        <v>753.8269226425748</v>
      </c>
      <c r="J933" s="8"/>
    </row>
    <row r="934" spans="1:10" x14ac:dyDescent="0.25">
      <c r="A934" s="59" t="s">
        <v>143</v>
      </c>
      <c r="B934" s="60">
        <v>27</v>
      </c>
      <c r="C934" s="60">
        <v>2002</v>
      </c>
      <c r="D934" s="61">
        <v>374</v>
      </c>
      <c r="E934" s="61">
        <v>494</v>
      </c>
      <c r="F934" s="61">
        <v>564</v>
      </c>
      <c r="G934" s="24">
        <f>D934*(236.707/Base!$D$154)</f>
        <v>492.09793218454695</v>
      </c>
      <c r="H934" s="24">
        <f>E934*(236.707/Base!$D$154)</f>
        <v>649.99031684269039</v>
      </c>
      <c r="I934" s="24">
        <f>F934*(236.707/Base!$D$154)</f>
        <v>742.09420789327396</v>
      </c>
      <c r="J934" s="8"/>
    </row>
    <row r="935" spans="1:10" x14ac:dyDescent="0.25">
      <c r="A935" s="59" t="s">
        <v>143</v>
      </c>
      <c r="B935" s="60">
        <v>27</v>
      </c>
      <c r="C935" s="60">
        <v>2003</v>
      </c>
      <c r="D935" s="61">
        <v>403</v>
      </c>
      <c r="E935" s="61">
        <v>507</v>
      </c>
      <c r="F935" s="61">
        <v>611</v>
      </c>
      <c r="G935" s="24">
        <f>D935*(236.707/Base!$D$155)</f>
        <v>518.4397880434783</v>
      </c>
      <c r="H935" s="24">
        <f>E935*(236.707/Base!$D$155)</f>
        <v>652.23070108695651</v>
      </c>
      <c r="I935" s="24">
        <f>F935*(236.707/Base!$D$155)</f>
        <v>786.02161413043484</v>
      </c>
      <c r="J935" s="8"/>
    </row>
    <row r="936" spans="1:10" x14ac:dyDescent="0.25">
      <c r="A936" s="59" t="s">
        <v>143</v>
      </c>
      <c r="B936" s="60">
        <v>27</v>
      </c>
      <c r="C936" s="60">
        <v>2004</v>
      </c>
      <c r="D936" s="61">
        <v>298</v>
      </c>
      <c r="E936" s="61">
        <v>375</v>
      </c>
      <c r="F936" s="61">
        <v>452</v>
      </c>
      <c r="G936" s="24">
        <f>D936*(236.707/Base!$D$156)</f>
        <v>373.41813658020118</v>
      </c>
      <c r="H936" s="24">
        <f>E936*(236.707/Base!$D$156)</f>
        <v>469.9053732133404</v>
      </c>
      <c r="I936" s="24">
        <f>F936*(236.707/Base!$D$156)</f>
        <v>566.39260984647956</v>
      </c>
      <c r="J936" s="8"/>
    </row>
    <row r="937" spans="1:10" x14ac:dyDescent="0.25">
      <c r="A937" s="59" t="s">
        <v>143</v>
      </c>
      <c r="B937" s="60">
        <v>27</v>
      </c>
      <c r="C937" s="60">
        <v>2005</v>
      </c>
      <c r="D937" s="61">
        <v>328</v>
      </c>
      <c r="E937" s="61">
        <v>405</v>
      </c>
      <c r="F937" s="61">
        <v>482</v>
      </c>
      <c r="G937" s="24">
        <f>D937*(236.707/Base!$D$157)</f>
        <v>397.54171018945203</v>
      </c>
      <c r="H937" s="24">
        <f>E937*(236.707/Base!$D$157)</f>
        <v>490.86705069124417</v>
      </c>
      <c r="I937" s="24">
        <f>F937*(236.707/Base!$D$157)</f>
        <v>584.1923911930362</v>
      </c>
      <c r="J937" s="8"/>
    </row>
    <row r="938" spans="1:10" x14ac:dyDescent="0.25">
      <c r="A938" s="59" t="s">
        <v>143</v>
      </c>
      <c r="B938" s="60">
        <v>27</v>
      </c>
      <c r="C938" s="60">
        <v>2006</v>
      </c>
      <c r="D938" s="61">
        <v>353</v>
      </c>
      <c r="E938" s="61">
        <v>442</v>
      </c>
      <c r="F938" s="61">
        <v>532</v>
      </c>
      <c r="G938" s="24">
        <f>D938*(236.707/Base!$D$158)</f>
        <v>414.4720783730159</v>
      </c>
      <c r="H938" s="24">
        <f>E938*(236.707/Base!$D$158)</f>
        <v>518.97070436507943</v>
      </c>
      <c r="I938" s="24">
        <f>F938*(236.707/Base!$D$158)</f>
        <v>624.64347222222227</v>
      </c>
      <c r="J938" s="8"/>
    </row>
    <row r="939" spans="1:10" x14ac:dyDescent="0.25">
      <c r="A939" s="59" t="s">
        <v>143</v>
      </c>
      <c r="B939" s="60">
        <v>27</v>
      </c>
      <c r="C939" s="60">
        <v>2007</v>
      </c>
      <c r="D939" s="61">
        <v>376</v>
      </c>
      <c r="E939" s="61">
        <v>472</v>
      </c>
      <c r="F939" s="61">
        <v>568</v>
      </c>
      <c r="G939" s="24">
        <f>D939*(236.707/Base!$D$159)</f>
        <v>429.25134319144212</v>
      </c>
      <c r="H939" s="24">
        <f>E939*(236.707/Base!$D$159)</f>
        <v>538.84743081478905</v>
      </c>
      <c r="I939" s="24">
        <f>F939*(236.707/Base!$D$159)</f>
        <v>648.44351843813592</v>
      </c>
      <c r="J939" s="8"/>
    </row>
    <row r="940" spans="1:10" x14ac:dyDescent="0.25">
      <c r="A940" s="59" t="s">
        <v>143</v>
      </c>
      <c r="B940" s="60">
        <v>27</v>
      </c>
      <c r="C940" s="60">
        <v>2008</v>
      </c>
      <c r="D940" s="61">
        <v>376</v>
      </c>
      <c r="E940" s="61">
        <v>472</v>
      </c>
      <c r="F940" s="61">
        <v>568</v>
      </c>
      <c r="G940" s="24">
        <f>D940*(236.707/Base!$D$160)</f>
        <v>413.37943270646485</v>
      </c>
      <c r="H940" s="24">
        <f>E940*(236.707/Base!$D$160)</f>
        <v>518.92311765279635</v>
      </c>
      <c r="I940" s="24">
        <f>F940*(236.707/Base!$D$160)</f>
        <v>624.46680259912773</v>
      </c>
      <c r="J940" s="8"/>
    </row>
    <row r="941" spans="1:10" x14ac:dyDescent="0.25">
      <c r="A941" s="59" t="s">
        <v>143</v>
      </c>
      <c r="B941" s="60">
        <v>27</v>
      </c>
      <c r="C941" s="60">
        <v>2009</v>
      </c>
      <c r="D941" s="61">
        <v>401</v>
      </c>
      <c r="E941" s="61">
        <v>504</v>
      </c>
      <c r="F941" s="61">
        <v>606</v>
      </c>
      <c r="G941" s="24">
        <f>D941*(236.707/Base!$D$161)</f>
        <v>442.43886602311022</v>
      </c>
      <c r="H941" s="24">
        <f>E941*(236.707/Base!$D$161)</f>
        <v>556.08276427842281</v>
      </c>
      <c r="I941" s="24">
        <f>F941*(236.707/Base!$D$161)</f>
        <v>668.62332371572268</v>
      </c>
      <c r="J941" s="8"/>
    </row>
    <row r="942" spans="1:10" x14ac:dyDescent="0.25">
      <c r="A942" s="59" t="s">
        <v>143</v>
      </c>
      <c r="B942" s="60">
        <v>27</v>
      </c>
      <c r="C942" s="60">
        <v>2010</v>
      </c>
      <c r="D942" s="61">
        <v>401</v>
      </c>
      <c r="E942" s="61">
        <v>504</v>
      </c>
      <c r="F942" s="61">
        <v>606</v>
      </c>
      <c r="G942" s="24">
        <f>D942*(236.707/Base!$D$162)</f>
        <v>435.29876270315879</v>
      </c>
      <c r="H942" s="24">
        <f>E942*(236.707/Base!$D$162)</f>
        <v>547.10866933264845</v>
      </c>
      <c r="I942" s="24">
        <f>F942*(236.707/Base!$D$162)</f>
        <v>657.83304288806539</v>
      </c>
      <c r="J942" s="8"/>
    </row>
    <row r="943" spans="1:10" x14ac:dyDescent="0.25">
      <c r="A943" s="59" t="s">
        <v>143</v>
      </c>
      <c r="B943" s="60">
        <v>27</v>
      </c>
      <c r="C943" s="60">
        <v>2011</v>
      </c>
      <c r="D943" s="61">
        <v>401</v>
      </c>
      <c r="E943" s="61">
        <v>504</v>
      </c>
      <c r="F943" s="61">
        <v>606</v>
      </c>
      <c r="G943" s="24">
        <f>D943*(236.707/Base!$D$163)</f>
        <v>421.97887871823031</v>
      </c>
      <c r="H943" s="24">
        <f>E943*(236.707/Base!$D$163)</f>
        <v>530.36746851368594</v>
      </c>
      <c r="I943" s="24">
        <f>F943*(236.707/Base!$D$163)</f>
        <v>637.70374190336054</v>
      </c>
      <c r="J943" s="8"/>
    </row>
    <row r="944" spans="1:10" x14ac:dyDescent="0.25">
      <c r="A944" s="59" t="s">
        <v>143</v>
      </c>
      <c r="B944" s="60">
        <v>27</v>
      </c>
      <c r="C944" s="60">
        <v>2012</v>
      </c>
      <c r="D944" s="61">
        <v>401</v>
      </c>
      <c r="E944" s="61">
        <v>504</v>
      </c>
      <c r="F944" s="61">
        <v>606</v>
      </c>
      <c r="G944" s="24">
        <f>D944*(236.707/Base!$D$164)</f>
        <v>413.42329067832787</v>
      </c>
      <c r="H944" s="24">
        <f>E944*(236.707/Base!$D$164)</f>
        <v>519.61431047849692</v>
      </c>
      <c r="I944" s="24">
        <f>F944*(236.707/Base!$D$164)</f>
        <v>624.77434950390693</v>
      </c>
      <c r="J944" s="8"/>
    </row>
    <row r="945" spans="1:10" x14ac:dyDescent="0.25">
      <c r="A945" s="59" t="s">
        <v>143</v>
      </c>
      <c r="B945" s="60">
        <v>27</v>
      </c>
      <c r="C945" s="60">
        <v>2013</v>
      </c>
      <c r="D945" s="61">
        <v>405</v>
      </c>
      <c r="E945" s="61">
        <v>510</v>
      </c>
      <c r="F945" s="61">
        <v>615</v>
      </c>
      <c r="G945" s="24">
        <f>D945*(236.707/Base!$D$165)</f>
        <v>411.51944350244889</v>
      </c>
      <c r="H945" s="24">
        <f>E945*(236.707/Base!$D$165)</f>
        <v>518.20966959567636</v>
      </c>
      <c r="I945" s="24">
        <f>F945*(236.707/Base!$D$165)</f>
        <v>624.89989568890394</v>
      </c>
      <c r="J945" s="8"/>
    </row>
    <row r="946" spans="1:10" x14ac:dyDescent="0.25">
      <c r="A946" s="59" t="s">
        <v>143</v>
      </c>
      <c r="B946" s="60">
        <v>27</v>
      </c>
      <c r="C946" s="60">
        <v>2014</v>
      </c>
      <c r="D946" s="61">
        <v>405</v>
      </c>
      <c r="E946" s="61">
        <v>510</v>
      </c>
      <c r="F946" s="61">
        <v>615</v>
      </c>
      <c r="G946" s="24">
        <f>D946*(236.707/Base!$D$166)</f>
        <v>409.83231159903556</v>
      </c>
      <c r="H946" s="24">
        <f>E946*(236.707/Base!$D$166)</f>
        <v>516.08513312471143</v>
      </c>
      <c r="I946" s="24">
        <f>F946*(236.707/Base!$D$166)</f>
        <v>622.33795465038736</v>
      </c>
      <c r="J946" s="8"/>
    </row>
    <row r="947" spans="1:10" x14ac:dyDescent="0.25">
      <c r="A947" s="59" t="s">
        <v>144</v>
      </c>
      <c r="B947" s="60">
        <v>34</v>
      </c>
      <c r="C947" s="60">
        <v>1980</v>
      </c>
      <c r="D947" s="61">
        <v>167</v>
      </c>
      <c r="E947" s="61">
        <v>192</v>
      </c>
      <c r="F947" s="61">
        <v>210</v>
      </c>
      <c r="G947" s="24">
        <f>D947*(236.707/Base!$D$132)</f>
        <v>479.97931496446699</v>
      </c>
      <c r="H947" s="24">
        <f>E947*(236.707/Base!$D$132)</f>
        <v>551.83250582741118</v>
      </c>
      <c r="I947" s="24">
        <f>F947*(236.707/Base!$D$132)</f>
        <v>603.56680324873093</v>
      </c>
      <c r="J947" s="8"/>
    </row>
    <row r="948" spans="1:10" x14ac:dyDescent="0.25">
      <c r="A948" s="59" t="s">
        <v>144</v>
      </c>
      <c r="B948" s="60">
        <v>34</v>
      </c>
      <c r="C948" s="60">
        <v>1981</v>
      </c>
      <c r="D948" s="61">
        <v>167</v>
      </c>
      <c r="E948" s="61">
        <v>192</v>
      </c>
      <c r="F948" s="61">
        <v>210</v>
      </c>
      <c r="G948" s="24">
        <f>D948*(236.707/Base!$D$133)</f>
        <v>434.93985762649493</v>
      </c>
      <c r="H948" s="24">
        <f>E948*(236.707/Base!$D$133)</f>
        <v>500.05061475620977</v>
      </c>
      <c r="I948" s="24">
        <f>F948*(236.707/Base!$D$133)</f>
        <v>546.93035988960446</v>
      </c>
      <c r="J948" s="8"/>
    </row>
    <row r="949" spans="1:10" x14ac:dyDescent="0.25">
      <c r="A949" s="59" t="s">
        <v>144</v>
      </c>
      <c r="B949" s="60">
        <v>34</v>
      </c>
      <c r="C949" s="60">
        <v>1982</v>
      </c>
      <c r="D949" s="61">
        <v>167</v>
      </c>
      <c r="E949" s="61">
        <v>192</v>
      </c>
      <c r="F949" s="61">
        <v>210</v>
      </c>
      <c r="G949" s="24">
        <f>D949*(236.707/Base!$D$134)</f>
        <v>409.68771684575393</v>
      </c>
      <c r="H949" s="24">
        <f>E949*(236.707/Base!$D$134)</f>
        <v>471.01821337954942</v>
      </c>
      <c r="I949" s="24">
        <f>F949*(236.707/Base!$D$134)</f>
        <v>515.17617088388215</v>
      </c>
      <c r="J949" s="8"/>
    </row>
    <row r="950" spans="1:10" x14ac:dyDescent="0.25">
      <c r="A950" s="59" t="s">
        <v>144</v>
      </c>
      <c r="B950" s="60">
        <v>34</v>
      </c>
      <c r="C950" s="60">
        <v>1983</v>
      </c>
      <c r="D950" s="61">
        <v>176</v>
      </c>
      <c r="E950" s="61">
        <v>202</v>
      </c>
      <c r="F950" s="61">
        <v>221</v>
      </c>
      <c r="G950" s="24">
        <f>D950*(236.707/Base!$D$135)</f>
        <v>418.35328859781691</v>
      </c>
      <c r="H950" s="24">
        <f>E950*(236.707/Base!$D$135)</f>
        <v>480.155478958858</v>
      </c>
      <c r="I950" s="24">
        <f>F950*(236.707/Base!$D$135)</f>
        <v>525.31861806884956</v>
      </c>
      <c r="J950" s="8"/>
    </row>
    <row r="951" spans="1:10" x14ac:dyDescent="0.25">
      <c r="A951" s="59" t="s">
        <v>144</v>
      </c>
      <c r="B951" s="60">
        <v>34</v>
      </c>
      <c r="C951" s="60">
        <v>1984</v>
      </c>
      <c r="D951" s="61">
        <v>176</v>
      </c>
      <c r="E951" s="61">
        <v>202</v>
      </c>
      <c r="F951" s="61">
        <v>221</v>
      </c>
      <c r="G951" s="24">
        <f>D951*(236.707/Base!$D$136)</f>
        <v>400.85178336283195</v>
      </c>
      <c r="H951" s="24">
        <f>E951*(236.707/Base!$D$136)</f>
        <v>460.06852408688667</v>
      </c>
      <c r="I951" s="24">
        <f>F951*(236.707/Base!$D$136)</f>
        <v>503.34229615446509</v>
      </c>
      <c r="J951" s="8"/>
    </row>
    <row r="952" spans="1:10" x14ac:dyDescent="0.25">
      <c r="A952" s="59" t="s">
        <v>144</v>
      </c>
      <c r="B952" s="60">
        <v>34</v>
      </c>
      <c r="C952" s="60">
        <v>1985</v>
      </c>
      <c r="D952" s="61">
        <v>194</v>
      </c>
      <c r="E952" s="61">
        <v>223</v>
      </c>
      <c r="F952" s="61">
        <v>244</v>
      </c>
      <c r="G952" s="24">
        <f>D952*(236.707/Base!$D$137)</f>
        <v>426.74207434343424</v>
      </c>
      <c r="H952" s="24">
        <f>E952*(236.707/Base!$D$137)</f>
        <v>490.53341535353525</v>
      </c>
      <c r="I952" s="24">
        <f>F952*(236.707/Base!$D$137)</f>
        <v>536.72714505050499</v>
      </c>
      <c r="J952" s="8"/>
    </row>
    <row r="953" spans="1:10" x14ac:dyDescent="0.25">
      <c r="A953" s="59" t="s">
        <v>144</v>
      </c>
      <c r="B953" s="60">
        <v>34</v>
      </c>
      <c r="C953" s="60">
        <v>1986</v>
      </c>
      <c r="D953" s="61">
        <v>214</v>
      </c>
      <c r="E953" s="61">
        <v>246</v>
      </c>
      <c r="F953" s="61">
        <v>269</v>
      </c>
      <c r="G953" s="24">
        <f>D953*(236.707/Base!$D$138)</f>
        <v>462.11850807017549</v>
      </c>
      <c r="H953" s="24">
        <f>E953*(236.707/Base!$D$138)</f>
        <v>531.22034105263162</v>
      </c>
      <c r="I953" s="24">
        <f>F953*(236.707/Base!$D$138)</f>
        <v>580.88728350877193</v>
      </c>
      <c r="J953" s="8"/>
    </row>
    <row r="954" spans="1:10" x14ac:dyDescent="0.25">
      <c r="A954" s="59" t="s">
        <v>144</v>
      </c>
      <c r="B954" s="60">
        <v>34</v>
      </c>
      <c r="C954" s="60">
        <v>1987</v>
      </c>
      <c r="D954" s="61">
        <v>225</v>
      </c>
      <c r="E954" s="61">
        <v>259</v>
      </c>
      <c r="F954" s="61">
        <v>283</v>
      </c>
      <c r="G954" s="24">
        <f>D954*(236.707/Base!$D$139)</f>
        <v>468.71121192052982</v>
      </c>
      <c r="H954" s="24">
        <f>E954*(236.707/Base!$D$139)</f>
        <v>539.53868394407652</v>
      </c>
      <c r="I954" s="24">
        <f>F954*(236.707/Base!$D$139)</f>
        <v>589.53454654893301</v>
      </c>
      <c r="J954" s="8"/>
    </row>
    <row r="955" spans="1:10" x14ac:dyDescent="0.25">
      <c r="A955" s="59" t="s">
        <v>144</v>
      </c>
      <c r="B955" s="60">
        <v>34</v>
      </c>
      <c r="C955" s="60">
        <v>1988</v>
      </c>
      <c r="D955" s="61">
        <v>231</v>
      </c>
      <c r="E955" s="61">
        <v>266</v>
      </c>
      <c r="F955" s="61">
        <v>291</v>
      </c>
      <c r="G955" s="24">
        <f>D955*(236.707/Base!$D$140)</f>
        <v>462.16581718727917</v>
      </c>
      <c r="H955" s="24">
        <f>E955*(236.707/Base!$D$140)</f>
        <v>532.19094100353357</v>
      </c>
      <c r="I955" s="24">
        <f>F955*(236.707/Base!$D$140)</f>
        <v>582.20888658657248</v>
      </c>
      <c r="J955" s="8"/>
    </row>
    <row r="956" spans="1:10" x14ac:dyDescent="0.25">
      <c r="A956" s="59" t="s">
        <v>144</v>
      </c>
      <c r="B956" s="60">
        <v>34</v>
      </c>
      <c r="C956" s="60">
        <v>1989</v>
      </c>
      <c r="D956" s="61">
        <v>231</v>
      </c>
      <c r="E956" s="61">
        <v>266</v>
      </c>
      <c r="F956" s="61">
        <v>291</v>
      </c>
      <c r="G956" s="24">
        <f>D956*(236.707/Base!$D$141)</f>
        <v>440.97412766014827</v>
      </c>
      <c r="H956" s="24">
        <f>E956*(236.707/Base!$D$141)</f>
        <v>507.7883894268374</v>
      </c>
      <c r="I956" s="24">
        <f>F956*(236.707/Base!$D$141)</f>
        <v>555.51286211732963</v>
      </c>
      <c r="J956" s="8"/>
    </row>
    <row r="957" spans="1:10" x14ac:dyDescent="0.25">
      <c r="A957" s="59" t="s">
        <v>144</v>
      </c>
      <c r="B957" s="60">
        <v>34</v>
      </c>
      <c r="C957" s="60">
        <v>1990</v>
      </c>
      <c r="D957" s="61">
        <v>236</v>
      </c>
      <c r="E957" s="61">
        <v>272</v>
      </c>
      <c r="F957" s="61">
        <v>297</v>
      </c>
      <c r="G957" s="24">
        <f>D957*(236.707/Base!$D$142)</f>
        <v>427.45982720409461</v>
      </c>
      <c r="H957" s="24">
        <f>E957*(236.707/Base!$D$142)</f>
        <v>492.66556355726163</v>
      </c>
      <c r="I957" s="24">
        <f>F957*(236.707/Base!$D$142)</f>
        <v>537.94732491362754</v>
      </c>
      <c r="J957" s="8"/>
    </row>
    <row r="958" spans="1:10" x14ac:dyDescent="0.25">
      <c r="A958" s="59" t="s">
        <v>144</v>
      </c>
      <c r="B958" s="60">
        <v>34</v>
      </c>
      <c r="C958" s="60">
        <v>1991</v>
      </c>
      <c r="D958" s="61">
        <v>236</v>
      </c>
      <c r="E958" s="61">
        <v>272</v>
      </c>
      <c r="F958" s="61">
        <v>297</v>
      </c>
      <c r="G958" s="24">
        <f>D958*(236.707/Base!$D$143)</f>
        <v>410.14101284223449</v>
      </c>
      <c r="H958" s="24">
        <f>E958*(236.707/Base!$D$143)</f>
        <v>472.70489615715161</v>
      </c>
      <c r="I958" s="24">
        <f>F958*(236.707/Base!$D$143)</f>
        <v>516.1520373480663</v>
      </c>
      <c r="J958" s="8"/>
    </row>
    <row r="959" spans="1:10" x14ac:dyDescent="0.25">
      <c r="A959" s="59" t="s">
        <v>144</v>
      </c>
      <c r="B959" s="60">
        <v>34</v>
      </c>
      <c r="C959" s="60">
        <v>1992</v>
      </c>
      <c r="D959" s="61">
        <v>236</v>
      </c>
      <c r="E959" s="61">
        <v>272</v>
      </c>
      <c r="F959" s="61">
        <v>297</v>
      </c>
      <c r="G959" s="24">
        <f>D959*(236.707/Base!$D$144)</f>
        <v>398.15542372852701</v>
      </c>
      <c r="H959" s="24">
        <f>E959*(236.707/Base!$D$144)</f>
        <v>458.89099683965821</v>
      </c>
      <c r="I959" s="24">
        <f>F959*(236.707/Base!$D$144)</f>
        <v>501.06847816683273</v>
      </c>
      <c r="J959" s="8"/>
    </row>
    <row r="960" spans="1:10" x14ac:dyDescent="0.25">
      <c r="A960" s="59" t="s">
        <v>144</v>
      </c>
      <c r="B960" s="60">
        <v>34</v>
      </c>
      <c r="C960" s="60">
        <v>1993</v>
      </c>
      <c r="D960" s="61">
        <v>236</v>
      </c>
      <c r="E960" s="61">
        <v>272</v>
      </c>
      <c r="F960" s="61">
        <v>297</v>
      </c>
      <c r="G960" s="24">
        <f>D960*(236.707/Base!$D$145)</f>
        <v>386.58274013226531</v>
      </c>
      <c r="H960" s="24">
        <f>E960*(236.707/Base!$D$145)</f>
        <v>445.55298862701767</v>
      </c>
      <c r="I960" s="24">
        <f>F960*(236.707/Base!$D$145)</f>
        <v>486.50455008170678</v>
      </c>
      <c r="J960" s="8"/>
    </row>
    <row r="961" spans="1:10" x14ac:dyDescent="0.25">
      <c r="A961" s="59" t="s">
        <v>144</v>
      </c>
      <c r="B961" s="60">
        <v>34</v>
      </c>
      <c r="C961" s="60">
        <v>1994</v>
      </c>
      <c r="D961" s="61">
        <v>236</v>
      </c>
      <c r="E961" s="61">
        <v>272</v>
      </c>
      <c r="F961" s="61">
        <v>297</v>
      </c>
      <c r="G961" s="24">
        <f>D961*(236.707/Base!$D$146)</f>
        <v>376.93121423152729</v>
      </c>
      <c r="H961" s="24">
        <f>E961*(236.707/Base!$D$146)</f>
        <v>434.42919606345515</v>
      </c>
      <c r="I961" s="24">
        <f>F961*(236.707/Base!$D$146)</f>
        <v>474.35835011340509</v>
      </c>
      <c r="J961" s="8"/>
    </row>
    <row r="962" spans="1:10" x14ac:dyDescent="0.25">
      <c r="A962" s="59" t="s">
        <v>144</v>
      </c>
      <c r="B962" s="60">
        <v>34</v>
      </c>
      <c r="C962" s="60">
        <v>1995</v>
      </c>
      <c r="D962" s="61">
        <v>236</v>
      </c>
      <c r="E962" s="61">
        <v>272</v>
      </c>
      <c r="F962" s="61">
        <v>297</v>
      </c>
      <c r="G962" s="24">
        <f>D962*(236.707/Base!$D$147)</f>
        <v>366.54334612278438</v>
      </c>
      <c r="H962" s="24">
        <f>E962*(236.707/Base!$D$147)</f>
        <v>422.45673790422609</v>
      </c>
      <c r="I962" s="24">
        <f>F962*(236.707/Base!$D$147)</f>
        <v>461.28548219689389</v>
      </c>
      <c r="J962" s="8"/>
    </row>
    <row r="963" spans="1:10" x14ac:dyDescent="0.25">
      <c r="A963" s="59" t="s">
        <v>144</v>
      </c>
      <c r="B963" s="60">
        <v>34</v>
      </c>
      <c r="C963" s="60">
        <v>1996</v>
      </c>
      <c r="D963" s="61">
        <v>236</v>
      </c>
      <c r="E963" s="61">
        <v>272</v>
      </c>
      <c r="F963" s="61">
        <v>297</v>
      </c>
      <c r="G963" s="24">
        <f>D963*(236.707/Base!$D$148)</f>
        <v>356.04112173358828</v>
      </c>
      <c r="H963" s="24">
        <f>E963*(236.707/Base!$D$148)</f>
        <v>410.35247928616951</v>
      </c>
      <c r="I963" s="24">
        <f>F963*(236.707/Base!$D$148)</f>
        <v>448.06869980879543</v>
      </c>
      <c r="J963" s="8"/>
    </row>
    <row r="964" spans="1:10" x14ac:dyDescent="0.25">
      <c r="A964" s="59" t="s">
        <v>144</v>
      </c>
      <c r="B964" s="60">
        <v>34</v>
      </c>
      <c r="C964" s="60">
        <v>1997</v>
      </c>
      <c r="D964" s="61">
        <v>236</v>
      </c>
      <c r="E964" s="61">
        <v>272</v>
      </c>
      <c r="F964" s="61">
        <v>297</v>
      </c>
      <c r="G964" s="24">
        <f>D964*(236.707/Base!$D$149)</f>
        <v>348.05515264797504</v>
      </c>
      <c r="H964" s="24">
        <f>E964*(236.707/Base!$D$149)</f>
        <v>401.14831152647974</v>
      </c>
      <c r="I964" s="24">
        <f>F964*(236.707/Base!$D$149)</f>
        <v>438.01856074766351</v>
      </c>
      <c r="J964" s="8"/>
    </row>
    <row r="965" spans="1:10" x14ac:dyDescent="0.25">
      <c r="A965" s="59" t="s">
        <v>144</v>
      </c>
      <c r="B965" s="60">
        <v>34</v>
      </c>
      <c r="C965" s="60">
        <v>1998</v>
      </c>
      <c r="D965" s="61">
        <v>236</v>
      </c>
      <c r="E965" s="61">
        <v>272</v>
      </c>
      <c r="F965" s="61">
        <v>297</v>
      </c>
      <c r="G965" s="24">
        <f>D965*(236.707/Base!$D$150)</f>
        <v>342.71688343558282</v>
      </c>
      <c r="H965" s="24">
        <f>E965*(236.707/Base!$D$150)</f>
        <v>394.99573006134966</v>
      </c>
      <c r="I965" s="24">
        <f>F965*(236.707/Base!$D$150)</f>
        <v>431.30048466257665</v>
      </c>
      <c r="J965" s="8"/>
    </row>
    <row r="966" spans="1:10" x14ac:dyDescent="0.25">
      <c r="A966" s="59" t="s">
        <v>144</v>
      </c>
      <c r="B966" s="60">
        <v>34</v>
      </c>
      <c r="C966" s="60">
        <v>1999</v>
      </c>
      <c r="D966" s="61">
        <v>236</v>
      </c>
      <c r="E966" s="61">
        <v>272</v>
      </c>
      <c r="F966" s="61">
        <v>297</v>
      </c>
      <c r="G966" s="24">
        <f>D966*(236.707/Base!$D$151)</f>
        <v>335.31123649459784</v>
      </c>
      <c r="H966" s="24">
        <f>E966*(236.707/Base!$D$151)</f>
        <v>386.4604081632653</v>
      </c>
      <c r="I966" s="24">
        <f>F966*(236.707/Base!$D$151)</f>
        <v>421.9806662665066</v>
      </c>
      <c r="J966" s="8"/>
    </row>
    <row r="967" spans="1:10" x14ac:dyDescent="0.25">
      <c r="A967" s="59" t="s">
        <v>144</v>
      </c>
      <c r="B967" s="60">
        <v>34</v>
      </c>
      <c r="C967" s="60">
        <v>2000</v>
      </c>
      <c r="D967" s="61">
        <v>236</v>
      </c>
      <c r="E967" s="61">
        <v>272</v>
      </c>
      <c r="F967" s="61">
        <v>297</v>
      </c>
      <c r="G967" s="24">
        <f>D967*(236.707/Base!$D$152)</f>
        <v>324.40680603948897</v>
      </c>
      <c r="H967" s="24">
        <f>E967*(236.707/Base!$D$152)</f>
        <v>373.8925900116144</v>
      </c>
      <c r="I967" s="24">
        <f>F967*(236.707/Base!$D$152)</f>
        <v>408.2577177700349</v>
      </c>
      <c r="J967" s="8"/>
    </row>
    <row r="968" spans="1:10" x14ac:dyDescent="0.25">
      <c r="A968" s="59" t="s">
        <v>144</v>
      </c>
      <c r="B968" s="60">
        <v>34</v>
      </c>
      <c r="C968" s="60">
        <v>2001</v>
      </c>
      <c r="D968" s="61">
        <v>236</v>
      </c>
      <c r="E968" s="61">
        <v>272</v>
      </c>
      <c r="F968" s="61">
        <v>297</v>
      </c>
      <c r="G968" s="24">
        <f>D968*(236.707/Base!$D$153)</f>
        <v>315.43112365894973</v>
      </c>
      <c r="H968" s="24">
        <f>E968*(236.707/Base!$D$153)</f>
        <v>363.54773574251834</v>
      </c>
      <c r="I968" s="24">
        <f>F968*(236.707/Base!$D$153)</f>
        <v>396.96204968944096</v>
      </c>
      <c r="J968" s="8"/>
    </row>
    <row r="969" spans="1:10" x14ac:dyDescent="0.25">
      <c r="A969" s="59" t="s">
        <v>144</v>
      </c>
      <c r="B969" s="60">
        <v>34</v>
      </c>
      <c r="C969" s="60">
        <v>2002</v>
      </c>
      <c r="D969" s="61">
        <v>236</v>
      </c>
      <c r="E969" s="61">
        <v>272</v>
      </c>
      <c r="F969" s="61">
        <v>297</v>
      </c>
      <c r="G969" s="24">
        <f>D969*(236.707/Base!$D$154)</f>
        <v>310.521689827682</v>
      </c>
      <c r="H969" s="24">
        <f>E969*(236.707/Base!$D$154)</f>
        <v>357.88940522512502</v>
      </c>
      <c r="I969" s="24">
        <f>F969*(236.707/Base!$D$154)</f>
        <v>390.7836520289049</v>
      </c>
      <c r="J969" s="8"/>
    </row>
    <row r="970" spans="1:10" x14ac:dyDescent="0.25">
      <c r="A970" s="59" t="s">
        <v>144</v>
      </c>
      <c r="B970" s="60">
        <v>34</v>
      </c>
      <c r="C970" s="60">
        <v>2003</v>
      </c>
      <c r="D970" s="61">
        <v>236</v>
      </c>
      <c r="E970" s="61">
        <v>272</v>
      </c>
      <c r="F970" s="61">
        <v>297</v>
      </c>
      <c r="G970" s="24">
        <f>D970*(236.707/Base!$D$155)</f>
        <v>303.60245652173916</v>
      </c>
      <c r="H970" s="24">
        <f>E970*(236.707/Base!$D$155)</f>
        <v>349.91469565217392</v>
      </c>
      <c r="I970" s="24">
        <f>F970*(236.707/Base!$D$155)</f>
        <v>382.07597282608697</v>
      </c>
      <c r="J970" s="8"/>
    </row>
    <row r="971" spans="1:10" x14ac:dyDescent="0.25">
      <c r="A971" s="59" t="s">
        <v>144</v>
      </c>
      <c r="B971" s="60">
        <v>34</v>
      </c>
      <c r="C971" s="60">
        <v>2004</v>
      </c>
      <c r="D971" s="61">
        <v>236</v>
      </c>
      <c r="E971" s="61">
        <v>272</v>
      </c>
      <c r="F971" s="61">
        <v>297</v>
      </c>
      <c r="G971" s="24">
        <f>D971*(236.707/Base!$D$156)</f>
        <v>295.72711487559553</v>
      </c>
      <c r="H971" s="24">
        <f>E971*(236.707/Base!$D$156)</f>
        <v>340.83803070407623</v>
      </c>
      <c r="I971" s="24">
        <f>F971*(236.707/Base!$D$156)</f>
        <v>372.16505558496561</v>
      </c>
      <c r="J971" s="8"/>
    </row>
    <row r="972" spans="1:10" x14ac:dyDescent="0.25">
      <c r="A972" s="59" t="s">
        <v>144</v>
      </c>
      <c r="B972" s="60">
        <v>34</v>
      </c>
      <c r="C972" s="60">
        <v>2005</v>
      </c>
      <c r="D972" s="61">
        <v>236</v>
      </c>
      <c r="E972" s="61">
        <v>272</v>
      </c>
      <c r="F972" s="61">
        <v>297</v>
      </c>
      <c r="G972" s="24">
        <f>D972*(236.707/Base!$D$157)</f>
        <v>286.03610855094723</v>
      </c>
      <c r="H972" s="24">
        <f>E972*(236.707/Base!$D$157)</f>
        <v>329.66873527905778</v>
      </c>
      <c r="I972" s="24">
        <f>F972*(236.707/Base!$D$157)</f>
        <v>359.96917050691241</v>
      </c>
      <c r="J972" s="8"/>
    </row>
    <row r="973" spans="1:10" x14ac:dyDescent="0.25">
      <c r="A973" s="59" t="s">
        <v>144</v>
      </c>
      <c r="B973" s="60">
        <v>34</v>
      </c>
      <c r="C973" s="60">
        <v>2006</v>
      </c>
      <c r="D973" s="61">
        <v>236</v>
      </c>
      <c r="E973" s="61">
        <v>272</v>
      </c>
      <c r="F973" s="61">
        <v>297</v>
      </c>
      <c r="G973" s="24">
        <f>D973*(236.707/Base!$D$158)</f>
        <v>277.09748015873015</v>
      </c>
      <c r="H973" s="24">
        <f>E973*(236.707/Base!$D$158)</f>
        <v>319.36658730158729</v>
      </c>
      <c r="I973" s="24">
        <f>F973*(236.707/Base!$D$158)</f>
        <v>348.72013392857144</v>
      </c>
      <c r="J973" s="8"/>
    </row>
    <row r="974" spans="1:10" x14ac:dyDescent="0.25">
      <c r="A974" s="59" t="s">
        <v>144</v>
      </c>
      <c r="B974" s="60">
        <v>34</v>
      </c>
      <c r="C974" s="60">
        <v>2007</v>
      </c>
      <c r="D974" s="61">
        <v>236</v>
      </c>
      <c r="E974" s="61">
        <v>272</v>
      </c>
      <c r="F974" s="61">
        <v>297</v>
      </c>
      <c r="G974" s="24">
        <f>D974*(236.707/Base!$D$159)</f>
        <v>269.42371540739452</v>
      </c>
      <c r="H974" s="24">
        <f>E974*(236.707/Base!$D$159)</f>
        <v>310.52224826614963</v>
      </c>
      <c r="I974" s="24">
        <f>F974*(236.707/Base!$D$159)</f>
        <v>339.06289608472957</v>
      </c>
      <c r="J974" s="8"/>
    </row>
    <row r="975" spans="1:10" x14ac:dyDescent="0.25">
      <c r="A975" s="59" t="s">
        <v>144</v>
      </c>
      <c r="B975" s="60">
        <v>34</v>
      </c>
      <c r="C975" s="60">
        <v>2008</v>
      </c>
      <c r="D975" s="61">
        <v>236</v>
      </c>
      <c r="E975" s="61">
        <v>272</v>
      </c>
      <c r="F975" s="61">
        <v>297</v>
      </c>
      <c r="G975" s="24">
        <f>D975*(236.707/Base!$D$160)</f>
        <v>259.46155882639817</v>
      </c>
      <c r="H975" s="24">
        <f>E975*(236.707/Base!$D$160)</f>
        <v>299.04044068127246</v>
      </c>
      <c r="I975" s="24">
        <f>F975*(236.707/Base!$D$160)</f>
        <v>326.52577530271293</v>
      </c>
      <c r="J975" s="8"/>
    </row>
    <row r="976" spans="1:10" x14ac:dyDescent="0.25">
      <c r="A976" s="59" t="s">
        <v>144</v>
      </c>
      <c r="B976" s="60">
        <v>34</v>
      </c>
      <c r="C976" s="60">
        <v>2009</v>
      </c>
      <c r="D976" s="61">
        <v>236</v>
      </c>
      <c r="E976" s="61">
        <v>272</v>
      </c>
      <c r="F976" s="61">
        <v>297</v>
      </c>
      <c r="G976" s="24">
        <f>D976*(236.707/Base!$D$161)</f>
        <v>260.38796105100749</v>
      </c>
      <c r="H976" s="24">
        <f>E976*(236.707/Base!$D$161)</f>
        <v>300.1081584994663</v>
      </c>
      <c r="I976" s="24">
        <f>F976*(236.707/Base!$D$161)</f>
        <v>327.6916289497849</v>
      </c>
      <c r="J976" s="8"/>
    </row>
    <row r="977" spans="1:10" x14ac:dyDescent="0.25">
      <c r="A977" s="59" t="s">
        <v>144</v>
      </c>
      <c r="B977" s="60">
        <v>34</v>
      </c>
      <c r="C977" s="60">
        <v>2010</v>
      </c>
      <c r="D977" s="61">
        <v>236</v>
      </c>
      <c r="E977" s="61">
        <v>272</v>
      </c>
      <c r="F977" s="61">
        <v>297</v>
      </c>
      <c r="G977" s="24">
        <f>D977*(236.707/Base!$D$162)</f>
        <v>256.1858054811608</v>
      </c>
      <c r="H977" s="24">
        <f>E977*(236.707/Base!$D$162)</f>
        <v>295.2649961477785</v>
      </c>
      <c r="I977" s="24">
        <f>F977*(236.707/Base!$D$162)</f>
        <v>322.40332299959641</v>
      </c>
      <c r="J977" s="8"/>
    </row>
    <row r="978" spans="1:10" x14ac:dyDescent="0.25">
      <c r="A978" s="59" t="s">
        <v>144</v>
      </c>
      <c r="B978" s="60">
        <v>34</v>
      </c>
      <c r="C978" s="60">
        <v>2011</v>
      </c>
      <c r="D978" s="61">
        <v>236</v>
      </c>
      <c r="E978" s="61">
        <v>272</v>
      </c>
      <c r="F978" s="61">
        <v>297</v>
      </c>
      <c r="G978" s="24">
        <f>D978*(236.707/Base!$D$163)</f>
        <v>248.34667176434502</v>
      </c>
      <c r="H978" s="24">
        <f>E978*(236.707/Base!$D$163)</f>
        <v>286.23006237246545</v>
      </c>
      <c r="I978" s="24">
        <f>F978*(236.707/Base!$D$163)</f>
        <v>312.53797251699353</v>
      </c>
      <c r="J978" s="8"/>
    </row>
    <row r="979" spans="1:10" x14ac:dyDescent="0.25">
      <c r="A979" s="59" t="s">
        <v>144</v>
      </c>
      <c r="B979" s="60">
        <v>34</v>
      </c>
      <c r="C979" s="60">
        <v>2012</v>
      </c>
      <c r="D979" s="61">
        <v>236</v>
      </c>
      <c r="E979" s="61">
        <v>272</v>
      </c>
      <c r="F979" s="61">
        <v>297</v>
      </c>
      <c r="G979" s="24">
        <f>D979*(236.707/Base!$D$164)</f>
        <v>243.31146284310569</v>
      </c>
      <c r="H979" s="24">
        <f>E979*(236.707/Base!$D$164)</f>
        <v>280.4267707344269</v>
      </c>
      <c r="I979" s="24">
        <f>F979*(236.707/Base!$D$164)</f>
        <v>306.20129010339991</v>
      </c>
      <c r="J979" s="8"/>
    </row>
    <row r="980" spans="1:10" x14ac:dyDescent="0.25">
      <c r="A980" s="59" t="s">
        <v>144</v>
      </c>
      <c r="B980" s="60">
        <v>34</v>
      </c>
      <c r="C980" s="60">
        <v>2013</v>
      </c>
      <c r="D980" s="61">
        <v>236</v>
      </c>
      <c r="E980" s="61">
        <v>272</v>
      </c>
      <c r="F980" s="61">
        <v>297</v>
      </c>
      <c r="G980" s="24">
        <f>D980*(236.707/Base!$D$165)</f>
        <v>239.79898436192084</v>
      </c>
      <c r="H980" s="24">
        <f>E980*(236.707/Base!$D$165)</f>
        <v>276.3784904510274</v>
      </c>
      <c r="I980" s="24">
        <f>F980*(236.707/Base!$D$165)</f>
        <v>301.78092523512919</v>
      </c>
      <c r="J980" s="8"/>
    </row>
    <row r="981" spans="1:10" x14ac:dyDescent="0.25">
      <c r="A981" s="59" t="s">
        <v>144</v>
      </c>
      <c r="B981" s="60">
        <v>34</v>
      </c>
      <c r="C981" s="60">
        <v>2014</v>
      </c>
      <c r="D981" s="61">
        <v>236</v>
      </c>
      <c r="E981" s="61">
        <v>272</v>
      </c>
      <c r="F981" s="61">
        <v>297</v>
      </c>
      <c r="G981" s="24">
        <f>D981*(236.707/Base!$D$166)</f>
        <v>238.81586552437628</v>
      </c>
      <c r="H981" s="24">
        <f>E981*(236.707/Base!$D$166)</f>
        <v>275.24540433317947</v>
      </c>
      <c r="I981" s="24">
        <f>F981*(236.707/Base!$D$166)</f>
        <v>300.54369517262609</v>
      </c>
      <c r="J981" s="8"/>
    </row>
    <row r="982" spans="1:10" x14ac:dyDescent="0.25">
      <c r="A982" s="59" t="s">
        <v>145</v>
      </c>
      <c r="B982" s="60">
        <v>35</v>
      </c>
      <c r="C982" s="60">
        <v>1980</v>
      </c>
      <c r="D982" s="61">
        <v>270</v>
      </c>
      <c r="E982" s="61">
        <v>334</v>
      </c>
      <c r="F982" s="61">
        <v>408</v>
      </c>
      <c r="G982" s="24">
        <f>D982*(236.707/Base!$D$132)</f>
        <v>776.01446131979696</v>
      </c>
      <c r="H982" s="24">
        <f>E982*(236.707/Base!$D$132)</f>
        <v>959.95862992893399</v>
      </c>
      <c r="I982" s="24">
        <f>F982*(236.707/Base!$D$132)</f>
        <v>1172.6440748832488</v>
      </c>
      <c r="J982" s="8"/>
    </row>
    <row r="983" spans="1:10" x14ac:dyDescent="0.25">
      <c r="A983" s="59" t="s">
        <v>145</v>
      </c>
      <c r="B983" s="60">
        <v>35</v>
      </c>
      <c r="C983" s="60">
        <v>1981</v>
      </c>
      <c r="D983" s="61">
        <v>259</v>
      </c>
      <c r="E983" s="61">
        <v>334</v>
      </c>
      <c r="F983" s="61">
        <v>408</v>
      </c>
      <c r="G983" s="24">
        <f>D983*(236.707/Base!$D$133)</f>
        <v>674.5474438638455</v>
      </c>
      <c r="H983" s="24">
        <f>E983*(236.707/Base!$D$133)</f>
        <v>869.87971525298985</v>
      </c>
      <c r="I983" s="24">
        <f>F983*(236.707/Base!$D$133)</f>
        <v>1062.6075563569457</v>
      </c>
      <c r="J983" s="8"/>
    </row>
    <row r="984" spans="1:10" x14ac:dyDescent="0.25">
      <c r="A984" s="59" t="s">
        <v>145</v>
      </c>
      <c r="B984" s="60">
        <v>35</v>
      </c>
      <c r="C984" s="60">
        <v>1982</v>
      </c>
      <c r="D984" s="61">
        <v>270</v>
      </c>
      <c r="E984" s="61">
        <v>334</v>
      </c>
      <c r="F984" s="61">
        <v>408</v>
      </c>
      <c r="G984" s="24">
        <f>D984*(236.707/Base!$D$134)</f>
        <v>662.36936256499132</v>
      </c>
      <c r="H984" s="24">
        <f>E984*(236.707/Base!$D$134)</f>
        <v>819.37543369150785</v>
      </c>
      <c r="I984" s="24">
        <f>F984*(236.707/Base!$D$134)</f>
        <v>1000.9137034315426</v>
      </c>
      <c r="J984" s="8"/>
    </row>
    <row r="985" spans="1:10" x14ac:dyDescent="0.25">
      <c r="A985" s="59" t="s">
        <v>145</v>
      </c>
      <c r="B985" s="60">
        <v>35</v>
      </c>
      <c r="C985" s="60">
        <v>1983</v>
      </c>
      <c r="D985" s="61">
        <v>289</v>
      </c>
      <c r="E985" s="61">
        <v>357</v>
      </c>
      <c r="F985" s="61">
        <v>437</v>
      </c>
      <c r="G985" s="24">
        <f>D985*(236.707/Base!$D$135)</f>
        <v>686.95511593618801</v>
      </c>
      <c r="H985" s="24">
        <f>E985*(236.707/Base!$D$135)</f>
        <v>848.59161380352634</v>
      </c>
      <c r="I985" s="24">
        <f>F985*(236.707/Base!$D$135)</f>
        <v>1038.7521995298066</v>
      </c>
      <c r="J985" s="8"/>
    </row>
    <row r="986" spans="1:10" x14ac:dyDescent="0.25">
      <c r="A986" s="59" t="s">
        <v>145</v>
      </c>
      <c r="B986" s="60">
        <v>35</v>
      </c>
      <c r="C986" s="60">
        <v>1984</v>
      </c>
      <c r="D986" s="61">
        <v>289</v>
      </c>
      <c r="E986" s="61">
        <v>357</v>
      </c>
      <c r="F986" s="61">
        <v>437</v>
      </c>
      <c r="G986" s="24">
        <f>D986*(236.707/Base!$D$136)</f>
        <v>658.21684881737747</v>
      </c>
      <c r="H986" s="24">
        <f>E986*(236.707/Base!$D$136)</f>
        <v>813.09140148028973</v>
      </c>
      <c r="I986" s="24">
        <f>F986*(236.707/Base!$D$136)</f>
        <v>995.29675755430435</v>
      </c>
      <c r="J986" s="8"/>
    </row>
    <row r="987" spans="1:10" x14ac:dyDescent="0.25">
      <c r="A987" s="59" t="s">
        <v>145</v>
      </c>
      <c r="B987" s="60">
        <v>35</v>
      </c>
      <c r="C987" s="60">
        <v>1985</v>
      </c>
      <c r="D987" s="61">
        <v>301</v>
      </c>
      <c r="E987" s="61">
        <v>371</v>
      </c>
      <c r="F987" s="61">
        <v>454</v>
      </c>
      <c r="G987" s="24">
        <f>D987*(236.707/Base!$D$137)</f>
        <v>662.11012565656551</v>
      </c>
      <c r="H987" s="24">
        <f>E987*(236.707/Base!$D$137)</f>
        <v>816.08922464646446</v>
      </c>
      <c r="I987" s="24">
        <f>F987*(236.707/Base!$D$137)</f>
        <v>998.66444202020182</v>
      </c>
      <c r="J987" s="8"/>
    </row>
    <row r="988" spans="1:10" x14ac:dyDescent="0.25">
      <c r="A988" s="59" t="s">
        <v>145</v>
      </c>
      <c r="B988" s="60">
        <v>35</v>
      </c>
      <c r="C988" s="60">
        <v>1986</v>
      </c>
      <c r="D988" s="61">
        <v>301</v>
      </c>
      <c r="E988" s="61">
        <v>371</v>
      </c>
      <c r="F988" s="61">
        <v>454</v>
      </c>
      <c r="G988" s="24">
        <f>D988*(236.707/Base!$D$138)</f>
        <v>649.98911649122806</v>
      </c>
      <c r="H988" s="24">
        <f>E988*(236.707/Base!$D$138)</f>
        <v>801.14937614035091</v>
      </c>
      <c r="I988" s="24">
        <f>F988*(236.707/Base!$D$138)</f>
        <v>980.38225543859653</v>
      </c>
      <c r="J988" s="8"/>
    </row>
    <row r="989" spans="1:10" x14ac:dyDescent="0.25">
      <c r="A989" s="59" t="s">
        <v>145</v>
      </c>
      <c r="B989" s="60">
        <v>35</v>
      </c>
      <c r="C989" s="60">
        <v>1987</v>
      </c>
      <c r="D989" s="61">
        <v>301</v>
      </c>
      <c r="E989" s="61">
        <v>371</v>
      </c>
      <c r="F989" s="61">
        <v>454</v>
      </c>
      <c r="G989" s="24">
        <f>D989*(236.707/Base!$D$139)</f>
        <v>627.03144350257537</v>
      </c>
      <c r="H989" s="24">
        <f>E989*(236.707/Base!$D$139)</f>
        <v>772.85270943340697</v>
      </c>
      <c r="I989" s="24">
        <f>F989*(236.707/Base!$D$139)</f>
        <v>945.75506760853568</v>
      </c>
      <c r="J989" s="8"/>
    </row>
    <row r="990" spans="1:10" x14ac:dyDescent="0.25">
      <c r="A990" s="59" t="s">
        <v>145</v>
      </c>
      <c r="B990" s="60">
        <v>35</v>
      </c>
      <c r="C990" s="60">
        <v>1988</v>
      </c>
      <c r="D990" s="61">
        <v>301</v>
      </c>
      <c r="E990" s="61">
        <v>371</v>
      </c>
      <c r="F990" s="61">
        <v>454</v>
      </c>
      <c r="G990" s="24">
        <f>D990*(236.707/Base!$D$140)</f>
        <v>602.21606481978802</v>
      </c>
      <c r="H990" s="24">
        <f>E990*(236.707/Base!$D$140)</f>
        <v>742.2663124522968</v>
      </c>
      <c r="I990" s="24">
        <f>F990*(236.707/Base!$D$140)</f>
        <v>908.32589178798582</v>
      </c>
      <c r="J990" s="8"/>
    </row>
    <row r="991" spans="1:10" x14ac:dyDescent="0.25">
      <c r="A991" s="59" t="s">
        <v>145</v>
      </c>
      <c r="B991" s="60">
        <v>35</v>
      </c>
      <c r="C991" s="60">
        <v>1989</v>
      </c>
      <c r="D991" s="61">
        <v>313</v>
      </c>
      <c r="E991" s="61">
        <v>386</v>
      </c>
      <c r="F991" s="61">
        <v>472</v>
      </c>
      <c r="G991" s="24">
        <f>D991*(236.707/Base!$D$141)</f>
        <v>597.51039808496284</v>
      </c>
      <c r="H991" s="24">
        <f>E991*(236.707/Base!$D$141)</f>
        <v>736.86585834120012</v>
      </c>
      <c r="I991" s="24">
        <f>F991*(236.707/Base!$D$141)</f>
        <v>901.03804439649343</v>
      </c>
      <c r="J991" s="8"/>
    </row>
    <row r="992" spans="1:10" x14ac:dyDescent="0.25">
      <c r="A992" s="59" t="s">
        <v>145</v>
      </c>
      <c r="B992" s="60">
        <v>35</v>
      </c>
      <c r="C992" s="60">
        <v>1990</v>
      </c>
      <c r="D992" s="61">
        <v>313</v>
      </c>
      <c r="E992" s="61">
        <v>386</v>
      </c>
      <c r="F992" s="61">
        <v>472</v>
      </c>
      <c r="G992" s="24">
        <f>D992*(236.707/Base!$D$142)</f>
        <v>566.92765218170177</v>
      </c>
      <c r="H992" s="24">
        <f>E992*(236.707/Base!$D$142)</f>
        <v>699.15039534229038</v>
      </c>
      <c r="I992" s="24">
        <f>F992*(236.707/Base!$D$142)</f>
        <v>854.91965440818922</v>
      </c>
      <c r="J992" s="8"/>
    </row>
    <row r="993" spans="1:10" x14ac:dyDescent="0.25">
      <c r="A993" s="59" t="s">
        <v>145</v>
      </c>
      <c r="B993" s="60">
        <v>35</v>
      </c>
      <c r="C993" s="60">
        <v>1991</v>
      </c>
      <c r="D993" s="61">
        <v>326</v>
      </c>
      <c r="E993" s="61">
        <v>401</v>
      </c>
      <c r="F993" s="61">
        <v>491</v>
      </c>
      <c r="G993" s="24">
        <f>D993*(236.707/Base!$D$143)</f>
        <v>566.55072112952723</v>
      </c>
      <c r="H993" s="24">
        <f>E993*(236.707/Base!$D$143)</f>
        <v>696.89214470227125</v>
      </c>
      <c r="I993" s="24">
        <f>F993*(236.707/Base!$D$143)</f>
        <v>853.30185298956405</v>
      </c>
      <c r="J993" s="8"/>
    </row>
    <row r="994" spans="1:10" x14ac:dyDescent="0.25">
      <c r="A994" s="59" t="s">
        <v>145</v>
      </c>
      <c r="B994" s="60">
        <v>35</v>
      </c>
      <c r="C994" s="60">
        <v>1992</v>
      </c>
      <c r="D994" s="61">
        <v>326</v>
      </c>
      <c r="E994" s="61">
        <v>401</v>
      </c>
      <c r="F994" s="61">
        <v>491</v>
      </c>
      <c r="G994" s="24">
        <f>D994*(236.707/Base!$D$144)</f>
        <v>549.99435650635507</v>
      </c>
      <c r="H994" s="24">
        <f>E994*(236.707/Base!$D$144)</f>
        <v>676.52680048787852</v>
      </c>
      <c r="I994" s="24">
        <f>F994*(236.707/Base!$D$144)</f>
        <v>828.36573326570658</v>
      </c>
      <c r="J994" s="8"/>
    </row>
    <row r="995" spans="1:10" x14ac:dyDescent="0.25">
      <c r="A995" s="59" t="s">
        <v>145</v>
      </c>
      <c r="B995" s="60">
        <v>35</v>
      </c>
      <c r="C995" s="60">
        <v>1993</v>
      </c>
      <c r="D995" s="61">
        <v>326</v>
      </c>
      <c r="E995" s="61">
        <v>401</v>
      </c>
      <c r="F995" s="61">
        <v>491</v>
      </c>
      <c r="G995" s="24">
        <f>D995*(236.707/Base!$D$145)</f>
        <v>534.0083613691462</v>
      </c>
      <c r="H995" s="24">
        <f>E995*(236.707/Base!$D$145)</f>
        <v>656.86304573321354</v>
      </c>
      <c r="I995" s="24">
        <f>F995*(236.707/Base!$D$145)</f>
        <v>804.28866697009437</v>
      </c>
      <c r="J995" s="8"/>
    </row>
    <row r="996" spans="1:10" x14ac:dyDescent="0.25">
      <c r="A996" s="59" t="s">
        <v>145</v>
      </c>
      <c r="B996" s="60">
        <v>35</v>
      </c>
      <c r="C996" s="60">
        <v>1994</v>
      </c>
      <c r="D996" s="61">
        <v>333</v>
      </c>
      <c r="E996" s="61">
        <v>409</v>
      </c>
      <c r="F996" s="61">
        <v>501</v>
      </c>
      <c r="G996" s="24">
        <f>D996*(236.707/Base!$D$146)</f>
        <v>531.85633194533295</v>
      </c>
      <c r="H996" s="24">
        <f>E996*(236.707/Base!$D$146)</f>
        <v>653.24096025718075</v>
      </c>
      <c r="I996" s="24">
        <f>F996*(236.707/Base!$D$146)</f>
        <v>800.18024716099649</v>
      </c>
      <c r="J996" s="8"/>
    </row>
    <row r="997" spans="1:10" x14ac:dyDescent="0.25">
      <c r="A997" s="59" t="s">
        <v>145</v>
      </c>
      <c r="B997" s="60">
        <v>35</v>
      </c>
      <c r="C997" s="60">
        <v>1995</v>
      </c>
      <c r="D997" s="61">
        <v>333</v>
      </c>
      <c r="E997" s="61">
        <v>431</v>
      </c>
      <c r="F997" s="61">
        <v>517</v>
      </c>
      <c r="G997" s="24">
        <f>D997*(236.707/Base!$D$147)</f>
        <v>517.19887397833566</v>
      </c>
      <c r="H997" s="24">
        <f>E997*(236.707/Base!$D$147)</f>
        <v>669.40755160559354</v>
      </c>
      <c r="I997" s="24">
        <f>F997*(236.707/Base!$D$147)</f>
        <v>802.97843197237091</v>
      </c>
      <c r="J997" s="8"/>
    </row>
    <row r="998" spans="1:10" x14ac:dyDescent="0.25">
      <c r="A998" s="59" t="s">
        <v>145</v>
      </c>
      <c r="B998" s="60">
        <v>35</v>
      </c>
      <c r="C998" s="60">
        <v>1996</v>
      </c>
      <c r="D998" s="61">
        <v>333</v>
      </c>
      <c r="E998" s="61">
        <v>431</v>
      </c>
      <c r="F998" s="61">
        <v>517</v>
      </c>
      <c r="G998" s="24">
        <f>D998*(236.707/Base!$D$148)</f>
        <v>502.38005736137666</v>
      </c>
      <c r="H998" s="24">
        <f>E998*(236.707/Base!$D$148)</f>
        <v>650.22764181007005</v>
      </c>
      <c r="I998" s="24">
        <f>F998*(236.707/Base!$D$148)</f>
        <v>779.97144040790317</v>
      </c>
      <c r="J998" s="8"/>
    </row>
    <row r="999" spans="1:10" x14ac:dyDescent="0.25">
      <c r="A999" s="59" t="s">
        <v>145</v>
      </c>
      <c r="B999" s="60">
        <v>35</v>
      </c>
      <c r="C999" s="60">
        <v>1997</v>
      </c>
      <c r="D999" s="61">
        <v>333</v>
      </c>
      <c r="E999" s="61">
        <v>431</v>
      </c>
      <c r="F999" s="61">
        <v>517</v>
      </c>
      <c r="G999" s="24">
        <f>D999*(236.707/Base!$D$149)</f>
        <v>491.11171962616817</v>
      </c>
      <c r="H999" s="24">
        <f>E999*(236.707/Base!$D$149)</f>
        <v>635.64309657320871</v>
      </c>
      <c r="I999" s="24">
        <f>F999*(236.707/Base!$D$149)</f>
        <v>762.47675389408096</v>
      </c>
      <c r="J999" s="8"/>
    </row>
    <row r="1000" spans="1:10" x14ac:dyDescent="0.25">
      <c r="A1000" s="59" t="s">
        <v>145</v>
      </c>
      <c r="B1000" s="60">
        <v>35</v>
      </c>
      <c r="C1000" s="60">
        <v>1998</v>
      </c>
      <c r="D1000" s="61">
        <v>333</v>
      </c>
      <c r="E1000" s="61">
        <v>457</v>
      </c>
      <c r="F1000" s="61">
        <v>517</v>
      </c>
      <c r="G1000" s="24">
        <f>D1000*(236.707/Base!$D$150)</f>
        <v>483.5793312883435</v>
      </c>
      <c r="H1000" s="24">
        <f>E1000*(236.707/Base!$D$150)</f>
        <v>663.65091411042943</v>
      </c>
      <c r="I1000" s="24">
        <f>F1000*(236.707/Base!$D$150)</f>
        <v>750.78232515337413</v>
      </c>
      <c r="J1000" s="8"/>
    </row>
    <row r="1001" spans="1:10" x14ac:dyDescent="0.25">
      <c r="A1001" s="59" t="s">
        <v>145</v>
      </c>
      <c r="B1001" s="60">
        <v>35</v>
      </c>
      <c r="C1001" s="60">
        <v>1999</v>
      </c>
      <c r="D1001" s="61">
        <v>333</v>
      </c>
      <c r="E1001" s="61">
        <v>457</v>
      </c>
      <c r="F1001" s="61">
        <v>517</v>
      </c>
      <c r="G1001" s="24">
        <f>D1001*(236.707/Base!$D$151)</f>
        <v>473.12983793517407</v>
      </c>
      <c r="H1001" s="24">
        <f>E1001*(236.707/Base!$D$151)</f>
        <v>649.31031812725098</v>
      </c>
      <c r="I1001" s="24">
        <f>F1001*(236.707/Base!$D$151)</f>
        <v>734.55893757503009</v>
      </c>
      <c r="J1001" s="8"/>
    </row>
    <row r="1002" spans="1:10" x14ac:dyDescent="0.25">
      <c r="A1002" s="59" t="s">
        <v>145</v>
      </c>
      <c r="B1002" s="60">
        <v>35</v>
      </c>
      <c r="C1002" s="60">
        <v>2000</v>
      </c>
      <c r="D1002" s="61">
        <v>363</v>
      </c>
      <c r="E1002" s="61">
        <v>457</v>
      </c>
      <c r="F1002" s="61">
        <v>549</v>
      </c>
      <c r="G1002" s="24">
        <f>D1002*(236.707/Base!$D$152)</f>
        <v>498.98165505226484</v>
      </c>
      <c r="H1002" s="24">
        <f>E1002*(236.707/Base!$D$152)</f>
        <v>628.19453542392569</v>
      </c>
      <c r="I1002" s="24">
        <f>F1002*(236.707/Base!$D$152)</f>
        <v>754.65820557491293</v>
      </c>
      <c r="J1002" s="8"/>
    </row>
    <row r="1003" spans="1:10" x14ac:dyDescent="0.25">
      <c r="A1003" s="59" t="s">
        <v>145</v>
      </c>
      <c r="B1003" s="60">
        <v>35</v>
      </c>
      <c r="C1003" s="60">
        <v>2001</v>
      </c>
      <c r="D1003" s="61">
        <v>363</v>
      </c>
      <c r="E1003" s="61">
        <v>457</v>
      </c>
      <c r="F1003" s="61">
        <v>549</v>
      </c>
      <c r="G1003" s="24">
        <f>D1003*(236.707/Base!$D$153)</f>
        <v>485.17583850931675</v>
      </c>
      <c r="H1003" s="24">
        <f>E1003*(236.707/Base!$D$153)</f>
        <v>610.8136589497459</v>
      </c>
      <c r="I1003" s="24">
        <f>F1003*(236.707/Base!$D$153)</f>
        <v>733.77833427442124</v>
      </c>
      <c r="J1003" s="8"/>
    </row>
    <row r="1004" spans="1:10" x14ac:dyDescent="0.25">
      <c r="A1004" s="59" t="s">
        <v>145</v>
      </c>
      <c r="B1004" s="60">
        <v>35</v>
      </c>
      <c r="C1004" s="60">
        <v>2002</v>
      </c>
      <c r="D1004" s="61">
        <v>363</v>
      </c>
      <c r="E1004" s="61">
        <v>477</v>
      </c>
      <c r="F1004" s="61">
        <v>549</v>
      </c>
      <c r="G1004" s="24">
        <f>D1004*(236.707/Base!$D$154)</f>
        <v>477.62446359088381</v>
      </c>
      <c r="H1004" s="24">
        <f>E1004*(236.707/Base!$D$154)</f>
        <v>627.62222901612006</v>
      </c>
      <c r="I1004" s="24">
        <f>F1004*(236.707/Base!$D$154)</f>
        <v>722.3576598110061</v>
      </c>
      <c r="J1004" s="8"/>
    </row>
    <row r="1005" spans="1:10" x14ac:dyDescent="0.25">
      <c r="A1005" s="59" t="s">
        <v>145</v>
      </c>
      <c r="B1005" s="60">
        <v>35</v>
      </c>
      <c r="C1005" s="60">
        <v>2003</v>
      </c>
      <c r="D1005" s="61">
        <v>378</v>
      </c>
      <c r="E1005" s="61">
        <v>477</v>
      </c>
      <c r="F1005" s="61">
        <v>573</v>
      </c>
      <c r="G1005" s="24">
        <f>D1005*(236.707/Base!$D$155)</f>
        <v>486.27851086956525</v>
      </c>
      <c r="H1005" s="24">
        <f>E1005*(236.707/Base!$D$155)</f>
        <v>613.63716847826083</v>
      </c>
      <c r="I1005" s="24">
        <f>F1005*(236.707/Base!$D$155)</f>
        <v>737.13647282608702</v>
      </c>
      <c r="J1005" s="8"/>
    </row>
    <row r="1006" spans="1:10" x14ac:dyDescent="0.25">
      <c r="A1006" s="59" t="s">
        <v>145</v>
      </c>
      <c r="B1006" s="60">
        <v>35</v>
      </c>
      <c r="C1006" s="60">
        <v>2004</v>
      </c>
      <c r="D1006" s="61">
        <v>378</v>
      </c>
      <c r="E1006" s="61">
        <v>477</v>
      </c>
      <c r="F1006" s="61">
        <v>573</v>
      </c>
      <c r="G1006" s="24">
        <f>D1006*(236.707/Base!$D$156)</f>
        <v>473.66461619904709</v>
      </c>
      <c r="H1006" s="24">
        <f>E1006*(236.707/Base!$D$156)</f>
        <v>597.719634727369</v>
      </c>
      <c r="I1006" s="24">
        <f>F1006*(236.707/Base!$D$156)</f>
        <v>718.01541026998416</v>
      </c>
      <c r="J1006" s="8"/>
    </row>
    <row r="1007" spans="1:10" x14ac:dyDescent="0.25">
      <c r="A1007" s="59" t="s">
        <v>145</v>
      </c>
      <c r="B1007" s="60">
        <v>35</v>
      </c>
      <c r="C1007" s="60">
        <v>2005</v>
      </c>
      <c r="D1007" s="61">
        <v>378</v>
      </c>
      <c r="E1007" s="61">
        <v>477</v>
      </c>
      <c r="F1007" s="61">
        <v>573</v>
      </c>
      <c r="G1007" s="24">
        <f>D1007*(236.707/Base!$D$157)</f>
        <v>458.14258064516122</v>
      </c>
      <c r="H1007" s="24">
        <f>E1007*(236.707/Base!$D$157)</f>
        <v>578.13230414746533</v>
      </c>
      <c r="I1007" s="24">
        <f>F1007*(236.707/Base!$D$157)</f>
        <v>694.48597542242692</v>
      </c>
      <c r="J1007" s="8"/>
    </row>
    <row r="1008" spans="1:10" x14ac:dyDescent="0.25">
      <c r="A1008" s="59" t="s">
        <v>145</v>
      </c>
      <c r="B1008" s="60">
        <v>35</v>
      </c>
      <c r="C1008" s="60">
        <v>2006</v>
      </c>
      <c r="D1008" s="61">
        <v>378</v>
      </c>
      <c r="E1008" s="61">
        <v>477</v>
      </c>
      <c r="F1008" s="61">
        <v>573</v>
      </c>
      <c r="G1008" s="24">
        <f>D1008*(236.707/Base!$D$158)</f>
        <v>443.825625</v>
      </c>
      <c r="H1008" s="24">
        <f>E1008*(236.707/Base!$D$158)</f>
        <v>560.06566964285719</v>
      </c>
      <c r="I1008" s="24">
        <f>F1008*(236.707/Base!$D$158)</f>
        <v>672.78328869047618</v>
      </c>
      <c r="J1008" s="8"/>
    </row>
    <row r="1009" spans="1:10" x14ac:dyDescent="0.25">
      <c r="A1009" s="59" t="s">
        <v>145</v>
      </c>
      <c r="B1009" s="60">
        <v>35</v>
      </c>
      <c r="C1009" s="60">
        <v>2007</v>
      </c>
      <c r="D1009" s="61">
        <v>378</v>
      </c>
      <c r="E1009" s="61">
        <v>477</v>
      </c>
      <c r="F1009" s="61">
        <v>573</v>
      </c>
      <c r="G1009" s="24">
        <f>D1009*(236.707/Base!$D$159)</f>
        <v>431.53459501692851</v>
      </c>
      <c r="H1009" s="24">
        <f>E1009*(236.707/Base!$D$159)</f>
        <v>544.55556037850499</v>
      </c>
      <c r="I1009" s="24">
        <f>F1009*(236.707/Base!$D$159)</f>
        <v>654.15164800185198</v>
      </c>
      <c r="J1009" s="8"/>
    </row>
    <row r="1010" spans="1:10" x14ac:dyDescent="0.25">
      <c r="A1010" s="59" t="s">
        <v>145</v>
      </c>
      <c r="B1010" s="60">
        <v>35</v>
      </c>
      <c r="C1010" s="60">
        <v>2008</v>
      </c>
      <c r="D1010" s="61">
        <v>378</v>
      </c>
      <c r="E1010" s="61">
        <v>477</v>
      </c>
      <c r="F1010" s="61">
        <v>573</v>
      </c>
      <c r="G1010" s="24">
        <f>D1010*(236.707/Base!$D$160)</f>
        <v>415.57825947618011</v>
      </c>
      <c r="H1010" s="24">
        <f>E1010*(236.707/Base!$D$160)</f>
        <v>524.42018457708446</v>
      </c>
      <c r="I1010" s="24">
        <f>F1010*(236.707/Base!$D$160)</f>
        <v>629.96386952341584</v>
      </c>
      <c r="J1010" s="8"/>
    </row>
    <row r="1011" spans="1:10" x14ac:dyDescent="0.25">
      <c r="A1011" s="59" t="s">
        <v>145</v>
      </c>
      <c r="B1011" s="60">
        <v>35</v>
      </c>
      <c r="C1011" s="60">
        <v>2009</v>
      </c>
      <c r="D1011" s="61">
        <v>378</v>
      </c>
      <c r="E1011" s="61">
        <v>477</v>
      </c>
      <c r="F1011" s="61">
        <v>573</v>
      </c>
      <c r="G1011" s="24">
        <f>D1011*(236.707/Base!$D$161)</f>
        <v>417.06207320881714</v>
      </c>
      <c r="H1011" s="24">
        <f>E1011*(236.707/Base!$D$161)</f>
        <v>526.29261619207875</v>
      </c>
      <c r="I1011" s="24">
        <f>F1011*(236.707/Base!$D$161)</f>
        <v>632.21314272130212</v>
      </c>
      <c r="J1011" s="8"/>
    </row>
    <row r="1012" spans="1:10" x14ac:dyDescent="0.25">
      <c r="A1012" s="59" t="s">
        <v>145</v>
      </c>
      <c r="B1012" s="60">
        <v>35</v>
      </c>
      <c r="C1012" s="60">
        <v>2010</v>
      </c>
      <c r="D1012" s="61">
        <v>378</v>
      </c>
      <c r="E1012" s="61">
        <v>477</v>
      </c>
      <c r="F1012" s="61">
        <v>573</v>
      </c>
      <c r="G1012" s="24">
        <f>D1012*(236.707/Base!$D$162)</f>
        <v>410.33150199948631</v>
      </c>
      <c r="H1012" s="24">
        <f>E1012*(236.707/Base!$D$162)</f>
        <v>517.79927633268517</v>
      </c>
      <c r="I1012" s="24">
        <f>F1012*(236.707/Base!$D$162)</f>
        <v>622.01045144366583</v>
      </c>
      <c r="J1012" s="8"/>
    </row>
    <row r="1013" spans="1:10" x14ac:dyDescent="0.25">
      <c r="A1013" s="59" t="s">
        <v>145</v>
      </c>
      <c r="B1013" s="60">
        <v>35</v>
      </c>
      <c r="C1013" s="60">
        <v>2011</v>
      </c>
      <c r="D1013" s="61">
        <v>328</v>
      </c>
      <c r="E1013" s="61">
        <v>427</v>
      </c>
      <c r="F1013" s="61">
        <v>523</v>
      </c>
      <c r="G1013" s="24">
        <f>D1013*(236.707/Base!$D$163)</f>
        <v>345.15978109620835</v>
      </c>
      <c r="H1013" s="24">
        <f>E1013*(236.707/Base!$D$163)</f>
        <v>449.33910526853953</v>
      </c>
      <c r="I1013" s="24">
        <f>F1013*(236.707/Base!$D$163)</f>
        <v>550.36148022352734</v>
      </c>
      <c r="J1013" s="8"/>
    </row>
    <row r="1014" spans="1:10" x14ac:dyDescent="0.25">
      <c r="A1014" s="59" t="s">
        <v>145</v>
      </c>
      <c r="B1014" s="60">
        <v>35</v>
      </c>
      <c r="C1014" s="60">
        <v>2012</v>
      </c>
      <c r="D1014" s="61">
        <v>328</v>
      </c>
      <c r="E1014" s="61">
        <v>427</v>
      </c>
      <c r="F1014" s="61">
        <v>523</v>
      </c>
      <c r="G1014" s="24">
        <f>D1014*(236.707/Base!$D$164)</f>
        <v>338.16169412092654</v>
      </c>
      <c r="H1014" s="24">
        <f>E1014*(236.707/Base!$D$164)</f>
        <v>440.22879082205986</v>
      </c>
      <c r="I1014" s="24">
        <f>F1014*(236.707/Base!$D$164)</f>
        <v>539.20294519891638</v>
      </c>
      <c r="J1014" s="8"/>
    </row>
    <row r="1015" spans="1:10" x14ac:dyDescent="0.25">
      <c r="A1015" s="59" t="s">
        <v>145</v>
      </c>
      <c r="B1015" s="60">
        <v>35</v>
      </c>
      <c r="C1015" s="60">
        <v>2013</v>
      </c>
      <c r="D1015" s="61">
        <v>378</v>
      </c>
      <c r="E1015" s="61">
        <v>477</v>
      </c>
      <c r="F1015" s="61">
        <v>573</v>
      </c>
      <c r="G1015" s="24">
        <f>D1015*(236.707/Base!$D$165)</f>
        <v>384.08481393561897</v>
      </c>
      <c r="H1015" s="24">
        <f>E1015*(236.707/Base!$D$165)</f>
        <v>484.67845568066207</v>
      </c>
      <c r="I1015" s="24">
        <f>F1015*(236.707/Base!$D$165)</f>
        <v>582.22380525161293</v>
      </c>
      <c r="J1015" s="8"/>
    </row>
    <row r="1016" spans="1:10" x14ac:dyDescent="0.25">
      <c r="A1016" s="59" t="s">
        <v>145</v>
      </c>
      <c r="B1016" s="60">
        <v>35</v>
      </c>
      <c r="C1016" s="60">
        <v>2014</v>
      </c>
      <c r="D1016" s="61">
        <v>378</v>
      </c>
      <c r="E1016" s="61">
        <v>477</v>
      </c>
      <c r="F1016" s="61">
        <v>573</v>
      </c>
      <c r="G1016" s="24">
        <f>D1016*(236.707/Base!$D$166)</f>
        <v>382.51015749243322</v>
      </c>
      <c r="H1016" s="24">
        <f>E1016*(236.707/Base!$D$166)</f>
        <v>482.69138921664194</v>
      </c>
      <c r="I1016" s="24">
        <f>F1016*(236.707/Base!$D$166)</f>
        <v>579.83682604011699</v>
      </c>
      <c r="J1016" s="8"/>
    </row>
    <row r="1017" spans="1:10" x14ac:dyDescent="0.25">
      <c r="A1017" s="59" t="s">
        <v>146</v>
      </c>
      <c r="B1017" s="60">
        <v>28</v>
      </c>
      <c r="C1017" s="60">
        <v>1980</v>
      </c>
      <c r="D1017" s="61">
        <v>250</v>
      </c>
      <c r="E1017" s="61">
        <v>310</v>
      </c>
      <c r="F1017" s="61">
        <v>370</v>
      </c>
      <c r="G1017" s="24">
        <f>D1017*(236.707/Base!$D$132)</f>
        <v>718.53190862944166</v>
      </c>
      <c r="H1017" s="24">
        <f>E1017*(236.707/Base!$D$132)</f>
        <v>890.97956670050758</v>
      </c>
      <c r="I1017" s="24">
        <f>F1017*(236.707/Base!$D$132)</f>
        <v>1063.4272247715735</v>
      </c>
      <c r="J1017" s="8"/>
    </row>
    <row r="1018" spans="1:10" x14ac:dyDescent="0.25">
      <c r="A1018" s="59" t="s">
        <v>146</v>
      </c>
      <c r="B1018" s="60">
        <v>28</v>
      </c>
      <c r="C1018" s="60">
        <v>1981</v>
      </c>
      <c r="D1018" s="61">
        <v>270</v>
      </c>
      <c r="E1018" s="61">
        <v>335</v>
      </c>
      <c r="F1018" s="61">
        <v>400</v>
      </c>
      <c r="G1018" s="24">
        <f>D1018*(236.707/Base!$D$133)</f>
        <v>703.19617700091999</v>
      </c>
      <c r="H1018" s="24">
        <f>E1018*(236.707/Base!$D$133)</f>
        <v>872.4841455381785</v>
      </c>
      <c r="I1018" s="24">
        <f>F1018*(236.707/Base!$D$133)</f>
        <v>1041.772114075437</v>
      </c>
      <c r="J1018" s="8"/>
    </row>
    <row r="1019" spans="1:10" x14ac:dyDescent="0.25">
      <c r="A1019" s="59" t="s">
        <v>146</v>
      </c>
      <c r="B1019" s="60">
        <v>28</v>
      </c>
      <c r="C1019" s="60">
        <v>1982</v>
      </c>
      <c r="D1019" s="61">
        <v>280</v>
      </c>
      <c r="E1019" s="61">
        <v>350</v>
      </c>
      <c r="F1019" s="61">
        <v>420</v>
      </c>
      <c r="G1019" s="24">
        <f>D1019*(236.707/Base!$D$134)</f>
        <v>686.90156117850961</v>
      </c>
      <c r="H1019" s="24">
        <f>E1019*(236.707/Base!$D$134)</f>
        <v>858.62695147313696</v>
      </c>
      <c r="I1019" s="24">
        <f>F1019*(236.707/Base!$D$134)</f>
        <v>1030.3523417677643</v>
      </c>
      <c r="J1019" s="8"/>
    </row>
    <row r="1020" spans="1:10" x14ac:dyDescent="0.25">
      <c r="A1020" s="59" t="s">
        <v>146</v>
      </c>
      <c r="B1020" s="60">
        <v>28</v>
      </c>
      <c r="C1020" s="60">
        <v>1983</v>
      </c>
      <c r="D1020" s="61">
        <v>280</v>
      </c>
      <c r="E1020" s="61">
        <v>350</v>
      </c>
      <c r="F1020" s="61">
        <v>420</v>
      </c>
      <c r="G1020" s="24">
        <f>D1020*(236.707/Base!$D$135)</f>
        <v>665.56205004198137</v>
      </c>
      <c r="H1020" s="24">
        <f>E1020*(236.707/Base!$D$135)</f>
        <v>831.95256255247671</v>
      </c>
      <c r="I1020" s="24">
        <f>F1020*(236.707/Base!$D$135)</f>
        <v>998.34307506297216</v>
      </c>
      <c r="J1020" s="8"/>
    </row>
    <row r="1021" spans="1:10" x14ac:dyDescent="0.25">
      <c r="A1021" s="59" t="s">
        <v>146</v>
      </c>
      <c r="B1021" s="60">
        <v>28</v>
      </c>
      <c r="C1021" s="60">
        <v>1984</v>
      </c>
      <c r="D1021" s="61">
        <v>280</v>
      </c>
      <c r="E1021" s="61">
        <v>350</v>
      </c>
      <c r="F1021" s="61">
        <v>420</v>
      </c>
      <c r="G1021" s="24">
        <f>D1021*(236.707/Base!$D$136)</f>
        <v>637.71874625905082</v>
      </c>
      <c r="H1021" s="24">
        <f>E1021*(236.707/Base!$D$136)</f>
        <v>797.14843282381355</v>
      </c>
      <c r="I1021" s="24">
        <f>F1021*(236.707/Base!$D$136)</f>
        <v>956.57811938857617</v>
      </c>
      <c r="J1021" s="8"/>
    </row>
    <row r="1022" spans="1:10" x14ac:dyDescent="0.25">
      <c r="A1022" s="59" t="s">
        <v>146</v>
      </c>
      <c r="B1022" s="60">
        <v>28</v>
      </c>
      <c r="C1022" s="60">
        <v>1985</v>
      </c>
      <c r="D1022" s="61">
        <v>280</v>
      </c>
      <c r="E1022" s="61">
        <v>350</v>
      </c>
      <c r="F1022" s="61">
        <v>420</v>
      </c>
      <c r="G1022" s="24">
        <f>D1022*(236.707/Base!$D$137)</f>
        <v>615.91639595959589</v>
      </c>
      <c r="H1022" s="24">
        <f>E1022*(236.707/Base!$D$137)</f>
        <v>769.89549494949483</v>
      </c>
      <c r="I1022" s="24">
        <f>F1022*(236.707/Base!$D$137)</f>
        <v>923.87459393939378</v>
      </c>
      <c r="J1022" s="8"/>
    </row>
    <row r="1023" spans="1:10" x14ac:dyDescent="0.25">
      <c r="A1023" s="59" t="s">
        <v>146</v>
      </c>
      <c r="B1023" s="60">
        <v>28</v>
      </c>
      <c r="C1023" s="60">
        <v>1986</v>
      </c>
      <c r="D1023" s="61">
        <v>280</v>
      </c>
      <c r="E1023" s="61">
        <v>350</v>
      </c>
      <c r="F1023" s="61">
        <v>420</v>
      </c>
      <c r="G1023" s="24">
        <f>D1023*(236.707/Base!$D$138)</f>
        <v>604.64103859649128</v>
      </c>
      <c r="H1023" s="24">
        <f>E1023*(236.707/Base!$D$138)</f>
        <v>755.80129824561413</v>
      </c>
      <c r="I1023" s="24">
        <f>F1023*(236.707/Base!$D$138)</f>
        <v>906.96155789473687</v>
      </c>
      <c r="J1023" s="8"/>
    </row>
    <row r="1024" spans="1:10" x14ac:dyDescent="0.25">
      <c r="A1024" s="59" t="s">
        <v>146</v>
      </c>
      <c r="B1024" s="60">
        <v>28</v>
      </c>
      <c r="C1024" s="60">
        <v>1987</v>
      </c>
      <c r="D1024" s="61">
        <v>280</v>
      </c>
      <c r="E1024" s="61">
        <v>350</v>
      </c>
      <c r="F1024" s="61">
        <v>420</v>
      </c>
      <c r="G1024" s="24">
        <f>D1024*(236.707/Base!$D$139)</f>
        <v>583.28506372332595</v>
      </c>
      <c r="H1024" s="24">
        <f>E1024*(236.707/Base!$D$139)</f>
        <v>729.10632965415743</v>
      </c>
      <c r="I1024" s="24">
        <f>F1024*(236.707/Base!$D$139)</f>
        <v>874.92759558498892</v>
      </c>
      <c r="J1024" s="8"/>
    </row>
    <row r="1025" spans="1:10" x14ac:dyDescent="0.25">
      <c r="A1025" s="59" t="s">
        <v>146</v>
      </c>
      <c r="B1025" s="60">
        <v>28</v>
      </c>
      <c r="C1025" s="60">
        <v>1988</v>
      </c>
      <c r="D1025" s="61">
        <v>280</v>
      </c>
      <c r="E1025" s="61">
        <v>350</v>
      </c>
      <c r="F1025" s="61">
        <v>420</v>
      </c>
      <c r="G1025" s="24">
        <f>D1025*(236.707/Base!$D$140)</f>
        <v>560.20099053003537</v>
      </c>
      <c r="H1025" s="24">
        <f>E1025*(236.707/Base!$D$140)</f>
        <v>700.25123816254415</v>
      </c>
      <c r="I1025" s="24">
        <f>F1025*(236.707/Base!$D$140)</f>
        <v>840.30148579505305</v>
      </c>
      <c r="J1025" s="8"/>
    </row>
    <row r="1026" spans="1:10" x14ac:dyDescent="0.25">
      <c r="A1026" s="59" t="s">
        <v>146</v>
      </c>
      <c r="B1026" s="60">
        <v>28</v>
      </c>
      <c r="C1026" s="60">
        <v>1989</v>
      </c>
      <c r="D1026" s="61">
        <v>293</v>
      </c>
      <c r="E1026" s="61">
        <v>364</v>
      </c>
      <c r="F1026" s="61">
        <v>435</v>
      </c>
      <c r="G1026" s="24">
        <f>D1026*(236.707/Base!$D$141)</f>
        <v>559.33081993256906</v>
      </c>
      <c r="H1026" s="24">
        <f>E1026*(236.707/Base!$D$141)</f>
        <v>694.86832237356691</v>
      </c>
      <c r="I1026" s="24">
        <f>F1026*(236.707/Base!$D$141)</f>
        <v>830.40582481456488</v>
      </c>
      <c r="J1026" s="8"/>
    </row>
    <row r="1027" spans="1:10" x14ac:dyDescent="0.25">
      <c r="A1027" s="59" t="s">
        <v>146</v>
      </c>
      <c r="B1027" s="60">
        <v>28</v>
      </c>
      <c r="C1027" s="60">
        <v>1990</v>
      </c>
      <c r="D1027" s="61">
        <v>293</v>
      </c>
      <c r="E1027" s="61">
        <v>364</v>
      </c>
      <c r="F1027" s="61">
        <v>435</v>
      </c>
      <c r="G1027" s="24">
        <f>D1027*(236.707/Base!$D$142)</f>
        <v>530.70224309660898</v>
      </c>
      <c r="H1027" s="24">
        <f>E1027*(236.707/Base!$D$142)</f>
        <v>659.30244534868837</v>
      </c>
      <c r="I1027" s="24">
        <f>F1027*(236.707/Base!$D$142)</f>
        <v>787.90264760076764</v>
      </c>
      <c r="J1027" s="8"/>
    </row>
    <row r="1028" spans="1:10" x14ac:dyDescent="0.25">
      <c r="A1028" s="59" t="s">
        <v>146</v>
      </c>
      <c r="B1028" s="60">
        <v>28</v>
      </c>
      <c r="C1028" s="60">
        <v>1991</v>
      </c>
      <c r="D1028" s="61">
        <v>293</v>
      </c>
      <c r="E1028" s="61">
        <v>364</v>
      </c>
      <c r="F1028" s="61">
        <v>435</v>
      </c>
      <c r="G1028" s="24">
        <f>D1028*(236.707/Base!$D$143)</f>
        <v>509.20049475751989</v>
      </c>
      <c r="H1028" s="24">
        <f>E1028*(236.707/Base!$D$143)</f>
        <v>632.59037573971762</v>
      </c>
      <c r="I1028" s="24">
        <f>F1028*(236.707/Base!$D$143)</f>
        <v>755.98025672191523</v>
      </c>
      <c r="J1028" s="8"/>
    </row>
    <row r="1029" spans="1:10" x14ac:dyDescent="0.25">
      <c r="A1029" s="59" t="s">
        <v>146</v>
      </c>
      <c r="B1029" s="60">
        <v>28</v>
      </c>
      <c r="C1029" s="60">
        <v>1992</v>
      </c>
      <c r="D1029" s="61">
        <v>293</v>
      </c>
      <c r="E1029" s="61">
        <v>364</v>
      </c>
      <c r="F1029" s="61">
        <v>435</v>
      </c>
      <c r="G1029" s="24">
        <f>D1029*(236.707/Base!$D$144)</f>
        <v>494.3200811544848</v>
      </c>
      <c r="H1029" s="24">
        <f>E1029*(236.707/Base!$D$144)</f>
        <v>614.1041281236603</v>
      </c>
      <c r="I1029" s="24">
        <f>F1029*(236.707/Base!$D$144)</f>
        <v>733.88817509283581</v>
      </c>
      <c r="J1029" s="8"/>
    </row>
    <row r="1030" spans="1:10" x14ac:dyDescent="0.25">
      <c r="A1030" s="59" t="s">
        <v>146</v>
      </c>
      <c r="B1030" s="60">
        <v>28</v>
      </c>
      <c r="C1030" s="60">
        <v>1993</v>
      </c>
      <c r="D1030" s="61">
        <v>293</v>
      </c>
      <c r="E1030" s="61">
        <v>364</v>
      </c>
      <c r="F1030" s="61">
        <v>435</v>
      </c>
      <c r="G1030" s="24">
        <f>D1030*(236.707/Base!$D$145)</f>
        <v>479.95230024895653</v>
      </c>
      <c r="H1030" s="24">
        <f>E1030*(236.707/Base!$D$145)</f>
        <v>596.25473478027368</v>
      </c>
      <c r="I1030" s="24">
        <f>F1030*(236.707/Base!$D$145)</f>
        <v>712.55716931159077</v>
      </c>
      <c r="J1030" s="8"/>
    </row>
    <row r="1031" spans="1:10" x14ac:dyDescent="0.25">
      <c r="A1031" s="59" t="s">
        <v>146</v>
      </c>
      <c r="B1031" s="60">
        <v>28</v>
      </c>
      <c r="C1031" s="60">
        <v>1994</v>
      </c>
      <c r="D1031" s="61">
        <v>293</v>
      </c>
      <c r="E1031" s="61">
        <v>364</v>
      </c>
      <c r="F1031" s="61">
        <v>435</v>
      </c>
      <c r="G1031" s="24">
        <f>D1031*(236.707/Base!$D$146)</f>
        <v>467.96968546541308</v>
      </c>
      <c r="H1031" s="24">
        <f>E1031*(236.707/Base!$D$146)</f>
        <v>581.36848296727089</v>
      </c>
      <c r="I1031" s="24">
        <f>F1031*(236.707/Base!$D$146)</f>
        <v>694.76728046912865</v>
      </c>
      <c r="J1031" s="8"/>
    </row>
    <row r="1032" spans="1:10" x14ac:dyDescent="0.25">
      <c r="A1032" s="59" t="s">
        <v>146</v>
      </c>
      <c r="B1032" s="60">
        <v>28</v>
      </c>
      <c r="C1032" s="60">
        <v>1995</v>
      </c>
      <c r="D1032" s="61">
        <v>293</v>
      </c>
      <c r="E1032" s="61">
        <v>364</v>
      </c>
      <c r="F1032" s="61">
        <v>435</v>
      </c>
      <c r="G1032" s="24">
        <f>D1032*(236.707/Base!$D$147)</f>
        <v>455.07288311006704</v>
      </c>
      <c r="H1032" s="24">
        <f>E1032*(236.707/Base!$D$147)</f>
        <v>565.34651690124372</v>
      </c>
      <c r="I1032" s="24">
        <f>F1032*(236.707/Base!$D$147)</f>
        <v>675.62015069242034</v>
      </c>
      <c r="J1032" s="8"/>
    </row>
    <row r="1033" spans="1:10" x14ac:dyDescent="0.25">
      <c r="A1033" s="59" t="s">
        <v>146</v>
      </c>
      <c r="B1033" s="60">
        <v>28</v>
      </c>
      <c r="C1033" s="60">
        <v>1996</v>
      </c>
      <c r="D1033" s="61">
        <v>293</v>
      </c>
      <c r="E1033" s="61">
        <v>364</v>
      </c>
      <c r="F1033" s="61">
        <v>435</v>
      </c>
      <c r="G1033" s="24">
        <f>D1033*(236.707/Base!$D$148)</f>
        <v>442.03410452517528</v>
      </c>
      <c r="H1033" s="24">
        <f>E1033*(236.707/Base!$D$148)</f>
        <v>549.14817080943271</v>
      </c>
      <c r="I1033" s="24">
        <f>F1033*(236.707/Base!$D$148)</f>
        <v>656.26223709369026</v>
      </c>
      <c r="J1033" s="8"/>
    </row>
    <row r="1034" spans="1:10" x14ac:dyDescent="0.25">
      <c r="A1034" s="59" t="s">
        <v>146</v>
      </c>
      <c r="B1034" s="60">
        <v>28</v>
      </c>
      <c r="C1034" s="60">
        <v>1997</v>
      </c>
      <c r="D1034" s="61">
        <v>293</v>
      </c>
      <c r="E1034" s="61">
        <v>364</v>
      </c>
      <c r="F1034" s="61">
        <v>435</v>
      </c>
      <c r="G1034" s="24">
        <f>D1034*(236.707/Base!$D$149)</f>
        <v>432.1193208722741</v>
      </c>
      <c r="H1034" s="24">
        <f>E1034*(236.707/Base!$D$149)</f>
        <v>536.83082866043605</v>
      </c>
      <c r="I1034" s="24">
        <f>F1034*(236.707/Base!$D$149)</f>
        <v>641.54233644859812</v>
      </c>
      <c r="J1034" s="8"/>
    </row>
    <row r="1035" spans="1:10" x14ac:dyDescent="0.25">
      <c r="A1035" s="59" t="s">
        <v>146</v>
      </c>
      <c r="B1035" s="60">
        <v>28</v>
      </c>
      <c r="C1035" s="60">
        <v>1998</v>
      </c>
      <c r="D1035" s="61">
        <v>293</v>
      </c>
      <c r="E1035" s="61">
        <v>364</v>
      </c>
      <c r="F1035" s="61">
        <v>435</v>
      </c>
      <c r="G1035" s="24">
        <f>D1035*(236.707/Base!$D$150)</f>
        <v>425.4917239263803</v>
      </c>
      <c r="H1035" s="24">
        <f>E1035*(236.707/Base!$D$150)</f>
        <v>528.59722699386498</v>
      </c>
      <c r="I1035" s="24">
        <f>F1035*(236.707/Base!$D$150)</f>
        <v>631.7027300613496</v>
      </c>
      <c r="J1035" s="8"/>
    </row>
    <row r="1036" spans="1:10" x14ac:dyDescent="0.25">
      <c r="A1036" s="59" t="s">
        <v>146</v>
      </c>
      <c r="B1036" s="60">
        <v>28</v>
      </c>
      <c r="C1036" s="60">
        <v>1999</v>
      </c>
      <c r="D1036" s="61">
        <v>293</v>
      </c>
      <c r="E1036" s="61">
        <v>364</v>
      </c>
      <c r="F1036" s="61">
        <v>435</v>
      </c>
      <c r="G1036" s="24">
        <f>D1036*(236.707/Base!$D$151)</f>
        <v>416.29742496998801</v>
      </c>
      <c r="H1036" s="24">
        <f>E1036*(236.707/Base!$D$151)</f>
        <v>517.17495798319328</v>
      </c>
      <c r="I1036" s="24">
        <f>F1036*(236.707/Base!$D$151)</f>
        <v>618.05249099639855</v>
      </c>
      <c r="J1036" s="8"/>
    </row>
    <row r="1037" spans="1:10" x14ac:dyDescent="0.25">
      <c r="A1037" s="59" t="s">
        <v>146</v>
      </c>
      <c r="B1037" s="60">
        <v>28</v>
      </c>
      <c r="C1037" s="60">
        <v>2000</v>
      </c>
      <c r="D1037" s="61">
        <v>293</v>
      </c>
      <c r="E1037" s="61">
        <v>364</v>
      </c>
      <c r="F1037" s="61">
        <v>435</v>
      </c>
      <c r="G1037" s="24">
        <f>D1037*(236.707/Base!$D$152)</f>
        <v>402.75929732868758</v>
      </c>
      <c r="H1037" s="24">
        <f>E1037*(236.707/Base!$D$152)</f>
        <v>500.35626016260164</v>
      </c>
      <c r="I1037" s="24">
        <f>F1037*(236.707/Base!$D$152)</f>
        <v>597.95322299651571</v>
      </c>
      <c r="J1037" s="8"/>
    </row>
    <row r="1038" spans="1:10" x14ac:dyDescent="0.25">
      <c r="A1038" s="59" t="s">
        <v>146</v>
      </c>
      <c r="B1038" s="60">
        <v>28</v>
      </c>
      <c r="C1038" s="60">
        <v>2001</v>
      </c>
      <c r="D1038" s="61">
        <v>293</v>
      </c>
      <c r="E1038" s="61">
        <v>364</v>
      </c>
      <c r="F1038" s="61">
        <v>435</v>
      </c>
      <c r="G1038" s="24">
        <f>D1038*(236.707/Base!$D$153)</f>
        <v>391.61575945793334</v>
      </c>
      <c r="H1038" s="24">
        <f>E1038*(236.707/Base!$D$153)</f>
        <v>486.51241106719368</v>
      </c>
      <c r="I1038" s="24">
        <f>F1038*(236.707/Base!$D$153)</f>
        <v>581.40906267645391</v>
      </c>
      <c r="J1038" s="8"/>
    </row>
    <row r="1039" spans="1:10" x14ac:dyDescent="0.25">
      <c r="A1039" s="59" t="s">
        <v>146</v>
      </c>
      <c r="B1039" s="60">
        <v>28</v>
      </c>
      <c r="C1039" s="60">
        <v>2002</v>
      </c>
      <c r="D1039" s="61">
        <v>293</v>
      </c>
      <c r="E1039" s="61">
        <v>364</v>
      </c>
      <c r="F1039" s="61">
        <v>435</v>
      </c>
      <c r="G1039" s="24">
        <f>D1039*(236.707/Base!$D$154)</f>
        <v>385.52057254030012</v>
      </c>
      <c r="H1039" s="24">
        <f>E1039*(236.707/Base!$D$154)</f>
        <v>478.94023346303499</v>
      </c>
      <c r="I1039" s="24">
        <f>F1039*(236.707/Base!$D$154)</f>
        <v>572.35989438576985</v>
      </c>
      <c r="J1039" s="8"/>
    </row>
    <row r="1040" spans="1:10" x14ac:dyDescent="0.25">
      <c r="A1040" s="59" t="s">
        <v>146</v>
      </c>
      <c r="B1040" s="60">
        <v>28</v>
      </c>
      <c r="C1040" s="60">
        <v>2003</v>
      </c>
      <c r="D1040" s="61">
        <v>293</v>
      </c>
      <c r="E1040" s="61">
        <v>364</v>
      </c>
      <c r="F1040" s="61">
        <v>435</v>
      </c>
      <c r="G1040" s="24">
        <f>D1040*(236.707/Base!$D$155)</f>
        <v>376.9301684782609</v>
      </c>
      <c r="H1040" s="24">
        <f>E1040*(236.707/Base!$D$155)</f>
        <v>468.26819565217392</v>
      </c>
      <c r="I1040" s="24">
        <f>F1040*(236.707/Base!$D$155)</f>
        <v>559.60622282608699</v>
      </c>
      <c r="J1040" s="8"/>
    </row>
    <row r="1041" spans="1:10" x14ac:dyDescent="0.25">
      <c r="A1041" s="59" t="s">
        <v>146</v>
      </c>
      <c r="B1041" s="60">
        <v>28</v>
      </c>
      <c r="C1041" s="60">
        <v>2004</v>
      </c>
      <c r="D1041" s="61">
        <v>293</v>
      </c>
      <c r="E1041" s="61">
        <v>364</v>
      </c>
      <c r="F1041" s="61">
        <v>435</v>
      </c>
      <c r="G1041" s="24">
        <f>D1041*(236.707/Base!$D$156)</f>
        <v>367.1527316040233</v>
      </c>
      <c r="H1041" s="24">
        <f>E1041*(236.707/Base!$D$156)</f>
        <v>456.12148226574908</v>
      </c>
      <c r="I1041" s="24">
        <f>F1041*(236.707/Base!$D$156)</f>
        <v>545.09023292747486</v>
      </c>
      <c r="J1041" s="8"/>
    </row>
    <row r="1042" spans="1:10" x14ac:dyDescent="0.25">
      <c r="A1042" s="59" t="s">
        <v>146</v>
      </c>
      <c r="B1042" s="60">
        <v>28</v>
      </c>
      <c r="C1042" s="60">
        <v>2005</v>
      </c>
      <c r="D1042" s="61">
        <v>293</v>
      </c>
      <c r="E1042" s="61">
        <v>364</v>
      </c>
      <c r="F1042" s="61">
        <v>435</v>
      </c>
      <c r="G1042" s="24">
        <f>D1042*(236.707/Base!$D$157)</f>
        <v>355.12110087045562</v>
      </c>
      <c r="H1042" s="24">
        <f>E1042*(236.707/Base!$D$157)</f>
        <v>441.17433691756264</v>
      </c>
      <c r="I1042" s="24">
        <f>F1042*(236.707/Base!$D$157)</f>
        <v>527.22757296466966</v>
      </c>
      <c r="J1042" s="8"/>
    </row>
    <row r="1043" spans="1:10" x14ac:dyDescent="0.25">
      <c r="A1043" s="59" t="s">
        <v>146</v>
      </c>
      <c r="B1043" s="60">
        <v>28</v>
      </c>
      <c r="C1043" s="60">
        <v>2006</v>
      </c>
      <c r="D1043" s="61">
        <v>293</v>
      </c>
      <c r="E1043" s="61">
        <v>364</v>
      </c>
      <c r="F1043" s="61">
        <v>435</v>
      </c>
      <c r="G1043" s="24">
        <f>D1043*(236.707/Base!$D$158)</f>
        <v>344.02356646825399</v>
      </c>
      <c r="H1043" s="24">
        <f>E1043*(236.707/Base!$D$158)</f>
        <v>427.38763888888889</v>
      </c>
      <c r="I1043" s="24">
        <f>F1043*(236.707/Base!$D$158)</f>
        <v>510.75171130952384</v>
      </c>
      <c r="J1043" s="8"/>
    </row>
    <row r="1044" spans="1:10" x14ac:dyDescent="0.25">
      <c r="A1044" s="59" t="s">
        <v>146</v>
      </c>
      <c r="B1044" s="60">
        <v>28</v>
      </c>
      <c r="C1044" s="60">
        <v>2007</v>
      </c>
      <c r="D1044" s="61">
        <v>293</v>
      </c>
      <c r="E1044" s="61">
        <v>364</v>
      </c>
      <c r="F1044" s="61">
        <v>435</v>
      </c>
      <c r="G1044" s="24">
        <f>D1044*(236.707/Base!$D$159)</f>
        <v>334.49639243375674</v>
      </c>
      <c r="H1044" s="24">
        <f>E1044*(236.707/Base!$D$159)</f>
        <v>415.55183223852373</v>
      </c>
      <c r="I1044" s="24">
        <f>F1044*(236.707/Base!$D$159)</f>
        <v>496.60727204329078</v>
      </c>
      <c r="J1044" s="8"/>
    </row>
    <row r="1045" spans="1:10" x14ac:dyDescent="0.25">
      <c r="A1045" s="59" t="s">
        <v>146</v>
      </c>
      <c r="B1045" s="60">
        <v>28</v>
      </c>
      <c r="C1045" s="60">
        <v>2008</v>
      </c>
      <c r="D1045" s="61">
        <v>293</v>
      </c>
      <c r="E1045" s="61">
        <v>364</v>
      </c>
      <c r="F1045" s="61">
        <v>435</v>
      </c>
      <c r="G1045" s="24">
        <f>D1045*(236.707/Base!$D$160)</f>
        <v>322.12812176328248</v>
      </c>
      <c r="H1045" s="24">
        <f>E1045*(236.707/Base!$D$160)</f>
        <v>400.18647208817345</v>
      </c>
      <c r="I1045" s="24">
        <f>F1045*(236.707/Base!$D$160)</f>
        <v>478.24482241306441</v>
      </c>
      <c r="J1045" s="8"/>
    </row>
    <row r="1046" spans="1:10" x14ac:dyDescent="0.25">
      <c r="A1046" s="59" t="s">
        <v>146</v>
      </c>
      <c r="B1046" s="60">
        <v>28</v>
      </c>
      <c r="C1046" s="60">
        <v>2009</v>
      </c>
      <c r="D1046" s="61">
        <v>293</v>
      </c>
      <c r="E1046" s="61">
        <v>364</v>
      </c>
      <c r="F1046" s="61">
        <v>435</v>
      </c>
      <c r="G1046" s="24">
        <f>D1046*(236.707/Base!$D$161)</f>
        <v>323.27827367773392</v>
      </c>
      <c r="H1046" s="24">
        <f>E1046*(236.707/Base!$D$161)</f>
        <v>401.61532975663869</v>
      </c>
      <c r="I1046" s="24">
        <f>F1046*(236.707/Base!$D$161)</f>
        <v>479.95238583554351</v>
      </c>
      <c r="J1046" s="8"/>
    </row>
    <row r="1047" spans="1:10" x14ac:dyDescent="0.25">
      <c r="A1047" s="59" t="s">
        <v>146</v>
      </c>
      <c r="B1047" s="60">
        <v>28</v>
      </c>
      <c r="C1047" s="60">
        <v>2010</v>
      </c>
      <c r="D1047" s="61">
        <v>293</v>
      </c>
      <c r="E1047" s="61">
        <v>364</v>
      </c>
      <c r="F1047" s="61">
        <v>435</v>
      </c>
      <c r="G1047" s="24">
        <f>D1047*(236.707/Base!$D$162)</f>
        <v>318.06119070330556</v>
      </c>
      <c r="H1047" s="24">
        <f>E1047*(236.707/Base!$D$162)</f>
        <v>395.13403896246831</v>
      </c>
      <c r="I1047" s="24">
        <f>F1047*(236.707/Base!$D$162)</f>
        <v>472.20688722163106</v>
      </c>
      <c r="J1047" s="8"/>
    </row>
    <row r="1048" spans="1:10" x14ac:dyDescent="0.25">
      <c r="A1048" s="59" t="s">
        <v>146</v>
      </c>
      <c r="B1048" s="60">
        <v>28</v>
      </c>
      <c r="C1048" s="60">
        <v>2011</v>
      </c>
      <c r="D1048" s="61">
        <v>293</v>
      </c>
      <c r="E1048" s="61">
        <v>364</v>
      </c>
      <c r="F1048" s="61">
        <v>435</v>
      </c>
      <c r="G1048" s="24">
        <f>D1048*(236.707/Base!$D$163)</f>
        <v>308.32870689386903</v>
      </c>
      <c r="H1048" s="24">
        <f>E1048*(236.707/Base!$D$163)</f>
        <v>383.04317170432876</v>
      </c>
      <c r="I1048" s="24">
        <f>F1048*(236.707/Base!$D$163)</f>
        <v>457.75763651478849</v>
      </c>
      <c r="J1048" s="8"/>
    </row>
    <row r="1049" spans="1:10" x14ac:dyDescent="0.25">
      <c r="A1049" s="59" t="s">
        <v>146</v>
      </c>
      <c r="B1049" s="60">
        <v>28</v>
      </c>
      <c r="C1049" s="60">
        <v>2012</v>
      </c>
      <c r="D1049" s="61">
        <v>293</v>
      </c>
      <c r="E1049" s="61">
        <v>364</v>
      </c>
      <c r="F1049" s="61">
        <v>435</v>
      </c>
      <c r="G1049" s="24">
        <f>D1049*(236.707/Base!$D$164)</f>
        <v>302.07736700436425</v>
      </c>
      <c r="H1049" s="24">
        <f>E1049*(236.707/Base!$D$164)</f>
        <v>375.27700201224775</v>
      </c>
      <c r="I1049" s="24">
        <f>F1049*(236.707/Base!$D$164)</f>
        <v>448.47663702013125</v>
      </c>
      <c r="J1049" s="8"/>
    </row>
    <row r="1050" spans="1:10" x14ac:dyDescent="0.25">
      <c r="A1050" s="59" t="s">
        <v>146</v>
      </c>
      <c r="B1050" s="60">
        <v>28</v>
      </c>
      <c r="C1050" s="60">
        <v>2013</v>
      </c>
      <c r="D1050" s="61">
        <v>293</v>
      </c>
      <c r="E1050" s="61">
        <v>364</v>
      </c>
      <c r="F1050" s="61">
        <v>435</v>
      </c>
      <c r="G1050" s="24">
        <f>D1050*(236.707/Base!$D$165)</f>
        <v>297.71653566967291</v>
      </c>
      <c r="H1050" s="24">
        <f>E1050*(236.707/Base!$D$165)</f>
        <v>369.85945045652198</v>
      </c>
      <c r="I1050" s="24">
        <f>F1050*(236.707/Base!$D$165)</f>
        <v>442.00236524337106</v>
      </c>
      <c r="J1050" s="8"/>
    </row>
    <row r="1051" spans="1:10" x14ac:dyDescent="0.25">
      <c r="A1051" s="59" t="s">
        <v>146</v>
      </c>
      <c r="B1051" s="60">
        <v>28</v>
      </c>
      <c r="C1051" s="60">
        <v>2014</v>
      </c>
      <c r="D1051" s="61">
        <v>293</v>
      </c>
      <c r="E1051" s="61">
        <v>364</v>
      </c>
      <c r="F1051" s="61">
        <v>435</v>
      </c>
      <c r="G1051" s="24">
        <f>D1051*(236.707/Base!$D$166)</f>
        <v>296.49596863831465</v>
      </c>
      <c r="H1051" s="24">
        <f>E1051*(236.707/Base!$D$166)</f>
        <v>368.34311462234308</v>
      </c>
      <c r="I1051" s="24">
        <f>F1051*(236.707/Base!$D$166)</f>
        <v>440.19026060637157</v>
      </c>
      <c r="J1051" s="8"/>
    </row>
    <row r="1052" spans="1:10" x14ac:dyDescent="0.25">
      <c r="A1052" s="59" t="s">
        <v>147</v>
      </c>
      <c r="B1052" s="60">
        <v>30</v>
      </c>
      <c r="C1052" s="60">
        <v>1980</v>
      </c>
      <c r="D1052" s="61">
        <v>292</v>
      </c>
      <c r="E1052" s="61">
        <v>346</v>
      </c>
      <c r="F1052" s="61">
        <v>392</v>
      </c>
      <c r="G1052" s="24">
        <f>D1052*(236.707/Base!$D$132)</f>
        <v>839.24526927918782</v>
      </c>
      <c r="H1052" s="24">
        <f>E1052*(236.707/Base!$D$132)</f>
        <v>994.44816154314719</v>
      </c>
      <c r="I1052" s="24">
        <f>F1052*(236.707/Base!$D$132)</f>
        <v>1126.6580327309644</v>
      </c>
      <c r="J1052" s="8"/>
    </row>
    <row r="1053" spans="1:10" x14ac:dyDescent="0.25">
      <c r="A1053" s="59" t="s">
        <v>147</v>
      </c>
      <c r="B1053" s="60">
        <v>30</v>
      </c>
      <c r="C1053" s="60">
        <v>1981</v>
      </c>
      <c r="D1053" s="61">
        <v>292</v>
      </c>
      <c r="E1053" s="61">
        <v>346</v>
      </c>
      <c r="F1053" s="61">
        <v>392</v>
      </c>
      <c r="G1053" s="24">
        <f>D1053*(236.707/Base!$D$133)</f>
        <v>760.49364327506908</v>
      </c>
      <c r="H1053" s="24">
        <f>E1053*(236.707/Base!$D$133)</f>
        <v>901.13287867525298</v>
      </c>
      <c r="I1053" s="24">
        <f>F1053*(236.707/Base!$D$133)</f>
        <v>1020.9366717939283</v>
      </c>
      <c r="J1053" s="8"/>
    </row>
    <row r="1054" spans="1:10" x14ac:dyDescent="0.25">
      <c r="A1054" s="59" t="s">
        <v>147</v>
      </c>
      <c r="B1054" s="60">
        <v>30</v>
      </c>
      <c r="C1054" s="60">
        <v>1982</v>
      </c>
      <c r="D1054" s="61">
        <v>278</v>
      </c>
      <c r="E1054" s="61">
        <v>326</v>
      </c>
      <c r="F1054" s="61">
        <v>372</v>
      </c>
      <c r="G1054" s="24">
        <f>D1054*(236.707/Base!$D$134)</f>
        <v>681.99512145580593</v>
      </c>
      <c r="H1054" s="24">
        <f>E1054*(236.707/Base!$D$134)</f>
        <v>799.74967480069324</v>
      </c>
      <c r="I1054" s="24">
        <f>F1054*(236.707/Base!$D$134)</f>
        <v>912.59778842287699</v>
      </c>
      <c r="J1054" s="8"/>
    </row>
    <row r="1055" spans="1:10" x14ac:dyDescent="0.25">
      <c r="A1055" s="59" t="s">
        <v>147</v>
      </c>
      <c r="B1055" s="60">
        <v>30</v>
      </c>
      <c r="C1055" s="60">
        <v>1983</v>
      </c>
      <c r="D1055" s="61">
        <v>278</v>
      </c>
      <c r="E1055" s="61">
        <v>326</v>
      </c>
      <c r="F1055" s="61">
        <v>372</v>
      </c>
      <c r="G1055" s="24">
        <f>D1055*(236.707/Base!$D$135)</f>
        <v>660.80803539882436</v>
      </c>
      <c r="H1055" s="24">
        <f>E1055*(236.707/Base!$D$135)</f>
        <v>774.90438683459263</v>
      </c>
      <c r="I1055" s="24">
        <f>F1055*(236.707/Base!$D$135)</f>
        <v>884.24672362720389</v>
      </c>
      <c r="J1055" s="8"/>
    </row>
    <row r="1056" spans="1:10" x14ac:dyDescent="0.25">
      <c r="A1056" s="59" t="s">
        <v>147</v>
      </c>
      <c r="B1056" s="60">
        <v>30</v>
      </c>
      <c r="C1056" s="60">
        <v>1984</v>
      </c>
      <c r="D1056" s="61">
        <v>291</v>
      </c>
      <c r="E1056" s="61">
        <v>341</v>
      </c>
      <c r="F1056" s="61">
        <v>389</v>
      </c>
      <c r="G1056" s="24">
        <f>D1056*(236.707/Base!$D$136)</f>
        <v>662.77198271922782</v>
      </c>
      <c r="H1056" s="24">
        <f>E1056*(236.707/Base!$D$136)</f>
        <v>776.6503302654869</v>
      </c>
      <c r="I1056" s="24">
        <f>F1056*(236.707/Base!$D$136)</f>
        <v>885.97354390989562</v>
      </c>
      <c r="J1056" s="8"/>
    </row>
    <row r="1057" spans="1:10" x14ac:dyDescent="0.25">
      <c r="A1057" s="59" t="s">
        <v>147</v>
      </c>
      <c r="B1057" s="60">
        <v>30</v>
      </c>
      <c r="C1057" s="60">
        <v>1985</v>
      </c>
      <c r="D1057" s="61">
        <v>320</v>
      </c>
      <c r="E1057" s="61">
        <v>378</v>
      </c>
      <c r="F1057" s="61">
        <v>429</v>
      </c>
      <c r="G1057" s="24">
        <f>D1057*(236.707/Base!$D$137)</f>
        <v>703.9044525252524</v>
      </c>
      <c r="H1057" s="24">
        <f>E1057*(236.707/Base!$D$137)</f>
        <v>831.48713454545441</v>
      </c>
      <c r="I1057" s="24">
        <f>F1057*(236.707/Base!$D$137)</f>
        <v>943.67190666666647</v>
      </c>
      <c r="J1057" s="8"/>
    </row>
    <row r="1058" spans="1:10" x14ac:dyDescent="0.25">
      <c r="A1058" s="59" t="s">
        <v>147</v>
      </c>
      <c r="B1058" s="60">
        <v>30</v>
      </c>
      <c r="C1058" s="60">
        <v>1986</v>
      </c>
      <c r="D1058" s="61">
        <v>329</v>
      </c>
      <c r="E1058" s="61">
        <v>389</v>
      </c>
      <c r="F1058" s="61">
        <v>442</v>
      </c>
      <c r="G1058" s="24">
        <f>D1058*(236.707/Base!$D$138)</f>
        <v>710.45322035087725</v>
      </c>
      <c r="H1058" s="24">
        <f>E1058*(236.707/Base!$D$138)</f>
        <v>840.01915719298256</v>
      </c>
      <c r="I1058" s="24">
        <f>F1058*(236.707/Base!$D$138)</f>
        <v>954.46906807017547</v>
      </c>
      <c r="J1058" s="8"/>
    </row>
    <row r="1059" spans="1:10" x14ac:dyDescent="0.25">
      <c r="A1059" s="59" t="s">
        <v>147</v>
      </c>
      <c r="B1059" s="60">
        <v>30</v>
      </c>
      <c r="C1059" s="60">
        <v>1987</v>
      </c>
      <c r="D1059" s="61">
        <v>336</v>
      </c>
      <c r="E1059" s="61">
        <v>397</v>
      </c>
      <c r="F1059" s="61">
        <v>451</v>
      </c>
      <c r="G1059" s="24">
        <f>D1059*(236.707/Base!$D$139)</f>
        <v>699.94207646799123</v>
      </c>
      <c r="H1059" s="24">
        <f>E1059*(236.707/Base!$D$139)</f>
        <v>827.01489392200142</v>
      </c>
      <c r="I1059" s="24">
        <f>F1059*(236.707/Base!$D$139)</f>
        <v>939.50558478292862</v>
      </c>
      <c r="J1059" s="8"/>
    </row>
    <row r="1060" spans="1:10" x14ac:dyDescent="0.25">
      <c r="A1060" s="59" t="s">
        <v>147</v>
      </c>
      <c r="B1060" s="60">
        <v>30</v>
      </c>
      <c r="C1060" s="60">
        <v>1988</v>
      </c>
      <c r="D1060" s="61">
        <v>424</v>
      </c>
      <c r="E1060" s="61">
        <v>486</v>
      </c>
      <c r="F1060" s="61">
        <v>541</v>
      </c>
      <c r="G1060" s="24">
        <f>D1060*(236.707/Base!$D$140)</f>
        <v>848.3043570883392</v>
      </c>
      <c r="H1060" s="24">
        <f>E1060*(236.707/Base!$D$140)</f>
        <v>972.34886213427558</v>
      </c>
      <c r="I1060" s="24">
        <f>F1060*(236.707/Base!$D$140)</f>
        <v>1082.3883424169612</v>
      </c>
      <c r="J1060" s="8"/>
    </row>
    <row r="1061" spans="1:10" x14ac:dyDescent="0.25">
      <c r="A1061" s="59" t="s">
        <v>147</v>
      </c>
      <c r="B1061" s="60">
        <v>30</v>
      </c>
      <c r="C1061" s="60">
        <v>1989</v>
      </c>
      <c r="D1061" s="61">
        <v>433</v>
      </c>
      <c r="E1061" s="61">
        <v>496</v>
      </c>
      <c r="F1061" s="61">
        <v>552</v>
      </c>
      <c r="G1061" s="24">
        <f>D1061*(236.707/Base!$D$141)</f>
        <v>826.58786699932557</v>
      </c>
      <c r="H1061" s="24">
        <f>E1061*(236.707/Base!$D$141)</f>
        <v>946.85353817936596</v>
      </c>
      <c r="I1061" s="24">
        <f>F1061*(236.707/Base!$D$141)</f>
        <v>1053.7563570060686</v>
      </c>
      <c r="J1061" s="8"/>
    </row>
    <row r="1062" spans="1:10" x14ac:dyDescent="0.25">
      <c r="A1062" s="59" t="s">
        <v>147</v>
      </c>
      <c r="B1062" s="60">
        <v>30</v>
      </c>
      <c r="C1062" s="60">
        <v>1990</v>
      </c>
      <c r="D1062" s="61">
        <v>442</v>
      </c>
      <c r="E1062" s="61">
        <v>506</v>
      </c>
      <c r="F1062" s="61">
        <v>563</v>
      </c>
      <c r="G1062" s="24">
        <f>D1062*(236.707/Base!$D$142)</f>
        <v>800.58154078055009</v>
      </c>
      <c r="H1062" s="24">
        <f>E1062*(236.707/Base!$D$142)</f>
        <v>916.50284985284702</v>
      </c>
      <c r="I1062" s="24">
        <f>F1062*(236.707/Base!$D$142)</f>
        <v>1019.7452657453614</v>
      </c>
      <c r="J1062" s="8"/>
    </row>
    <row r="1063" spans="1:10" x14ac:dyDescent="0.25">
      <c r="A1063" s="59" t="s">
        <v>147</v>
      </c>
      <c r="B1063" s="60">
        <v>30</v>
      </c>
      <c r="C1063" s="60">
        <v>1991</v>
      </c>
      <c r="D1063" s="61">
        <v>451</v>
      </c>
      <c r="E1063" s="61">
        <v>516</v>
      </c>
      <c r="F1063" s="61">
        <v>575</v>
      </c>
      <c r="G1063" s="24">
        <f>D1063*(236.707/Base!$D$143)</f>
        <v>783.78642708410064</v>
      </c>
      <c r="H1063" s="24">
        <f>E1063*(236.707/Base!$D$143)</f>
        <v>896.74899418047869</v>
      </c>
      <c r="I1063" s="24">
        <f>F1063*(236.707/Base!$D$143)</f>
        <v>999.28424739103741</v>
      </c>
      <c r="J1063" s="8"/>
    </row>
    <row r="1064" spans="1:10" x14ac:dyDescent="0.25">
      <c r="A1064" s="59" t="s">
        <v>147</v>
      </c>
      <c r="B1064" s="60">
        <v>30</v>
      </c>
      <c r="C1064" s="60">
        <v>1992</v>
      </c>
      <c r="D1064" s="61">
        <v>451</v>
      </c>
      <c r="E1064" s="61">
        <v>516</v>
      </c>
      <c r="F1064" s="61">
        <v>575</v>
      </c>
      <c r="G1064" s="24">
        <f>D1064*(236.707/Base!$D$144)</f>
        <v>760.88176314222744</v>
      </c>
      <c r="H1064" s="24">
        <f>E1064*(236.707/Base!$D$144)</f>
        <v>870.5432145928811</v>
      </c>
      <c r="I1064" s="24">
        <f>F1064*(236.707/Base!$D$144)</f>
        <v>970.0820705250128</v>
      </c>
      <c r="J1064" s="8"/>
    </row>
    <row r="1065" spans="1:10" x14ac:dyDescent="0.25">
      <c r="A1065" s="59" t="s">
        <v>147</v>
      </c>
      <c r="B1065" s="60">
        <v>30</v>
      </c>
      <c r="C1065" s="60">
        <v>1993</v>
      </c>
      <c r="D1065" s="61">
        <v>451</v>
      </c>
      <c r="E1065" s="61">
        <v>516</v>
      </c>
      <c r="F1065" s="61">
        <v>575</v>
      </c>
      <c r="G1065" s="24">
        <f>D1065*(236.707/Base!$D$145)</f>
        <v>738.76616864259177</v>
      </c>
      <c r="H1065" s="24">
        <f>E1065*(236.707/Base!$D$145)</f>
        <v>845.24022842478348</v>
      </c>
      <c r="I1065" s="24">
        <f>F1065*(236.707/Base!$D$145)</f>
        <v>941.88591345784982</v>
      </c>
      <c r="J1065" s="8"/>
    </row>
    <row r="1066" spans="1:10" x14ac:dyDescent="0.25">
      <c r="A1066" s="59" t="s">
        <v>147</v>
      </c>
      <c r="B1066" s="60">
        <v>30</v>
      </c>
      <c r="C1066" s="60">
        <v>1994</v>
      </c>
      <c r="D1066" s="61">
        <v>481</v>
      </c>
      <c r="E1066" s="61">
        <v>550</v>
      </c>
      <c r="F1066" s="61">
        <v>613</v>
      </c>
      <c r="G1066" s="24">
        <f>D1066*(236.707/Base!$D$146)</f>
        <v>768.23692392103646</v>
      </c>
      <c r="H1066" s="24">
        <f>E1066*(236.707/Base!$D$146)</f>
        <v>878.4413890988983</v>
      </c>
      <c r="I1066" s="24">
        <f>F1066*(236.707/Base!$D$146)</f>
        <v>979.06285730477214</v>
      </c>
      <c r="J1066" s="8"/>
    </row>
    <row r="1067" spans="1:10" x14ac:dyDescent="0.25">
      <c r="A1067" s="59" t="s">
        <v>147</v>
      </c>
      <c r="B1067" s="60">
        <v>30</v>
      </c>
      <c r="C1067" s="60">
        <v>1995</v>
      </c>
      <c r="D1067" s="61">
        <v>481</v>
      </c>
      <c r="E1067" s="61">
        <v>550</v>
      </c>
      <c r="F1067" s="61">
        <v>613</v>
      </c>
      <c r="G1067" s="24">
        <f>D1067*(236.707/Base!$D$147)</f>
        <v>747.06504019092915</v>
      </c>
      <c r="H1067" s="24">
        <f>E1067*(236.707/Base!$D$147)</f>
        <v>854.23237443869243</v>
      </c>
      <c r="I1067" s="24">
        <f>F1067*(236.707/Base!$D$147)</f>
        <v>952.08081005621534</v>
      </c>
      <c r="J1067" s="8"/>
    </row>
    <row r="1068" spans="1:10" x14ac:dyDescent="0.25">
      <c r="A1068" s="59" t="s">
        <v>147</v>
      </c>
      <c r="B1068" s="60">
        <v>30</v>
      </c>
      <c r="C1068" s="60">
        <v>1996</v>
      </c>
      <c r="D1068" s="61">
        <v>481</v>
      </c>
      <c r="E1068" s="61">
        <v>550</v>
      </c>
      <c r="F1068" s="61">
        <v>613</v>
      </c>
      <c r="G1068" s="24">
        <f>D1068*(236.707/Base!$D$148)</f>
        <v>725.66008285532189</v>
      </c>
      <c r="H1068" s="24">
        <f>E1068*(236.707/Base!$D$148)</f>
        <v>829.75685149776928</v>
      </c>
      <c r="I1068" s="24">
        <f>F1068*(236.707/Base!$D$148)</f>
        <v>924.80172721478652</v>
      </c>
      <c r="J1068" s="8"/>
    </row>
    <row r="1069" spans="1:10" x14ac:dyDescent="0.25">
      <c r="A1069" s="59" t="s">
        <v>147</v>
      </c>
      <c r="B1069" s="60">
        <v>30</v>
      </c>
      <c r="C1069" s="60">
        <v>1997</v>
      </c>
      <c r="D1069" s="61">
        <v>481</v>
      </c>
      <c r="E1069" s="61">
        <v>550</v>
      </c>
      <c r="F1069" s="61">
        <v>613</v>
      </c>
      <c r="G1069" s="24">
        <f>D1069*(236.707/Base!$D$149)</f>
        <v>709.38359501557625</v>
      </c>
      <c r="H1069" s="24">
        <f>E1069*(236.707/Base!$D$149)</f>
        <v>811.14548286604361</v>
      </c>
      <c r="I1069" s="24">
        <f>F1069*(236.707/Base!$D$149)</f>
        <v>904.05851090342674</v>
      </c>
      <c r="J1069" s="8"/>
    </row>
    <row r="1070" spans="1:10" x14ac:dyDescent="0.25">
      <c r="A1070" s="59" t="s">
        <v>147</v>
      </c>
      <c r="B1070" s="60">
        <v>30</v>
      </c>
      <c r="C1070" s="60">
        <v>1998</v>
      </c>
      <c r="D1070" s="61">
        <v>481</v>
      </c>
      <c r="E1070" s="61">
        <v>550</v>
      </c>
      <c r="F1070" s="61">
        <v>613</v>
      </c>
      <c r="G1070" s="24">
        <f>D1070*(236.707/Base!$D$150)</f>
        <v>698.50347852760729</v>
      </c>
      <c r="H1070" s="24">
        <f>E1070*(236.707/Base!$D$150)</f>
        <v>798.70460122699376</v>
      </c>
      <c r="I1070" s="24">
        <f>F1070*(236.707/Base!$D$150)</f>
        <v>890.1925828220858</v>
      </c>
      <c r="J1070" s="8"/>
    </row>
    <row r="1071" spans="1:10" x14ac:dyDescent="0.25">
      <c r="A1071" s="59" t="s">
        <v>147</v>
      </c>
      <c r="B1071" s="60">
        <v>30</v>
      </c>
      <c r="C1071" s="60">
        <v>1999</v>
      </c>
      <c r="D1071" s="61">
        <v>481</v>
      </c>
      <c r="E1071" s="61">
        <v>550</v>
      </c>
      <c r="F1071" s="61">
        <v>613</v>
      </c>
      <c r="G1071" s="24">
        <f>D1071*(236.707/Base!$D$151)</f>
        <v>683.40976590636262</v>
      </c>
      <c r="H1071" s="24">
        <f>E1071*(236.707/Base!$D$151)</f>
        <v>781.44567827130857</v>
      </c>
      <c r="I1071" s="24">
        <f>F1071*(236.707/Base!$D$151)</f>
        <v>870.95672869147666</v>
      </c>
      <c r="J1071" s="8"/>
    </row>
    <row r="1072" spans="1:10" x14ac:dyDescent="0.25">
      <c r="A1072" s="59" t="s">
        <v>147</v>
      </c>
      <c r="B1072" s="60">
        <v>30</v>
      </c>
      <c r="C1072" s="60">
        <v>2000</v>
      </c>
      <c r="D1072" s="61">
        <v>506</v>
      </c>
      <c r="E1072" s="61">
        <v>575</v>
      </c>
      <c r="F1072" s="61">
        <v>638</v>
      </c>
      <c r="G1072" s="24">
        <f>D1072*(236.707/Base!$D$152)</f>
        <v>695.55018583042977</v>
      </c>
      <c r="H1072" s="24">
        <f>E1072*(236.707/Base!$D$152)</f>
        <v>790.39793844367023</v>
      </c>
      <c r="I1072" s="24">
        <f>F1072*(236.707/Base!$D$152)</f>
        <v>876.99806039488976</v>
      </c>
      <c r="J1072" s="8"/>
    </row>
    <row r="1073" spans="1:10" x14ac:dyDescent="0.25">
      <c r="A1073" s="59" t="s">
        <v>147</v>
      </c>
      <c r="B1073" s="60">
        <v>30</v>
      </c>
      <c r="C1073" s="60">
        <v>2001</v>
      </c>
      <c r="D1073" s="61">
        <v>506</v>
      </c>
      <c r="E1073" s="61">
        <v>600</v>
      </c>
      <c r="F1073" s="61">
        <v>638</v>
      </c>
      <c r="G1073" s="24">
        <f>D1073*(236.707/Base!$D$153)</f>
        <v>676.30571428571432</v>
      </c>
      <c r="H1073" s="24">
        <f>E1073*(236.707/Base!$D$153)</f>
        <v>801.94353472614341</v>
      </c>
      <c r="I1073" s="24">
        <f>F1073*(236.707/Base!$D$153)</f>
        <v>852.73329192546578</v>
      </c>
      <c r="J1073" s="8"/>
    </row>
    <row r="1074" spans="1:10" x14ac:dyDescent="0.25">
      <c r="A1074" s="59" t="s">
        <v>147</v>
      </c>
      <c r="B1074" s="60">
        <v>30</v>
      </c>
      <c r="C1074" s="60">
        <v>2002</v>
      </c>
      <c r="D1074" s="61">
        <v>506</v>
      </c>
      <c r="E1074" s="61">
        <v>600</v>
      </c>
      <c r="F1074" s="61">
        <v>638</v>
      </c>
      <c r="G1074" s="24">
        <f>D1074*(236.707/Base!$D$154)</f>
        <v>665.77955530850465</v>
      </c>
      <c r="H1074" s="24">
        <f>E1074*(236.707/Base!$D$154)</f>
        <v>789.46192329071698</v>
      </c>
      <c r="I1074" s="24">
        <f>F1074*(236.707/Base!$D$154)</f>
        <v>839.46117843246236</v>
      </c>
      <c r="J1074" s="8"/>
    </row>
    <row r="1075" spans="1:10" x14ac:dyDescent="0.25">
      <c r="A1075" s="59" t="s">
        <v>147</v>
      </c>
      <c r="B1075" s="60">
        <v>30</v>
      </c>
      <c r="C1075" s="60">
        <v>2003</v>
      </c>
      <c r="D1075" s="61">
        <v>556</v>
      </c>
      <c r="E1075" s="61">
        <v>625</v>
      </c>
      <c r="F1075" s="61">
        <v>688</v>
      </c>
      <c r="G1075" s="24">
        <f>D1075*(236.707/Base!$D$155)</f>
        <v>715.26680434782611</v>
      </c>
      <c r="H1075" s="24">
        <f>E1075*(236.707/Base!$D$155)</f>
        <v>804.03192934782612</v>
      </c>
      <c r="I1075" s="24">
        <f>F1075*(236.707/Base!$D$155)</f>
        <v>885.078347826087</v>
      </c>
      <c r="J1075" s="8"/>
    </row>
    <row r="1076" spans="1:10" x14ac:dyDescent="0.25">
      <c r="A1076" s="59" t="s">
        <v>147</v>
      </c>
      <c r="B1076" s="60">
        <v>30</v>
      </c>
      <c r="C1076" s="60">
        <v>2004</v>
      </c>
      <c r="D1076" s="61">
        <v>556</v>
      </c>
      <c r="E1076" s="61">
        <v>625</v>
      </c>
      <c r="F1076" s="61">
        <v>688</v>
      </c>
      <c r="G1076" s="24">
        <f>D1076*(236.707/Base!$D$156)</f>
        <v>696.71303335097934</v>
      </c>
      <c r="H1076" s="24">
        <f>E1076*(236.707/Base!$D$156)</f>
        <v>783.17562202223394</v>
      </c>
      <c r="I1076" s="24">
        <f>F1076*(236.707/Base!$D$156)</f>
        <v>862.11972472207515</v>
      </c>
      <c r="J1076" s="8"/>
    </row>
    <row r="1077" spans="1:10" x14ac:dyDescent="0.25">
      <c r="A1077" s="59" t="s">
        <v>147</v>
      </c>
      <c r="B1077" s="60">
        <v>30</v>
      </c>
      <c r="C1077" s="60">
        <v>2005</v>
      </c>
      <c r="D1077" s="61">
        <v>556</v>
      </c>
      <c r="E1077" s="61">
        <v>625</v>
      </c>
      <c r="F1077" s="61">
        <v>688</v>
      </c>
      <c r="G1077" s="24">
        <f>D1077*(236.707/Base!$D$157)</f>
        <v>673.88167946748581</v>
      </c>
      <c r="H1077" s="24">
        <f>E1077*(236.707/Base!$D$157)</f>
        <v>757.51088069636444</v>
      </c>
      <c r="I1077" s="24">
        <f>F1077*(236.707/Base!$D$157)</f>
        <v>833.867977470558</v>
      </c>
      <c r="J1077" s="8"/>
    </row>
    <row r="1078" spans="1:10" x14ac:dyDescent="0.25">
      <c r="A1078" s="59" t="s">
        <v>147</v>
      </c>
      <c r="B1078" s="60">
        <v>30</v>
      </c>
      <c r="C1078" s="60">
        <v>2006</v>
      </c>
      <c r="D1078" s="61">
        <v>556</v>
      </c>
      <c r="E1078" s="61">
        <v>625</v>
      </c>
      <c r="F1078" s="61">
        <v>688</v>
      </c>
      <c r="G1078" s="24">
        <f>D1078*(236.707/Base!$D$158)</f>
        <v>652.82287698412699</v>
      </c>
      <c r="H1078" s="24">
        <f>E1078*(236.707/Base!$D$158)</f>
        <v>733.83866567460325</v>
      </c>
      <c r="I1078" s="24">
        <f>F1078*(236.707/Base!$D$158)</f>
        <v>807.80960317460324</v>
      </c>
      <c r="J1078" s="8"/>
    </row>
    <row r="1079" spans="1:10" x14ac:dyDescent="0.25">
      <c r="A1079" s="59" t="s">
        <v>147</v>
      </c>
      <c r="B1079" s="60">
        <v>30</v>
      </c>
      <c r="C1079" s="60">
        <v>2007</v>
      </c>
      <c r="D1079" s="61">
        <v>556</v>
      </c>
      <c r="E1079" s="61">
        <v>625</v>
      </c>
      <c r="F1079" s="61">
        <v>688</v>
      </c>
      <c r="G1079" s="24">
        <f>D1079*(236.707/Base!$D$159)</f>
        <v>634.74400748521759</v>
      </c>
      <c r="H1079" s="24">
        <f>E1079*(236.707/Base!$D$159)</f>
        <v>713.5161954644982</v>
      </c>
      <c r="I1079" s="24">
        <f>F1079*(236.707/Base!$D$159)</f>
        <v>785.43862796731958</v>
      </c>
      <c r="J1079" s="8"/>
    </row>
    <row r="1080" spans="1:10" x14ac:dyDescent="0.25">
      <c r="A1080" s="59" t="s">
        <v>147</v>
      </c>
      <c r="B1080" s="60">
        <v>30</v>
      </c>
      <c r="C1080" s="60">
        <v>2008</v>
      </c>
      <c r="D1080" s="61">
        <v>556</v>
      </c>
      <c r="E1080" s="61">
        <v>625</v>
      </c>
      <c r="F1080" s="61">
        <v>688</v>
      </c>
      <c r="G1080" s="24">
        <f>D1080*(236.707/Base!$D$160)</f>
        <v>611.27384198083632</v>
      </c>
      <c r="H1080" s="24">
        <f>E1080*(236.707/Base!$D$160)</f>
        <v>687.13336553601209</v>
      </c>
      <c r="I1080" s="24">
        <f>F1080*(236.707/Base!$D$160)</f>
        <v>756.39640878204204</v>
      </c>
      <c r="J1080" s="8"/>
    </row>
    <row r="1081" spans="1:10" x14ac:dyDescent="0.25">
      <c r="A1081" s="59" t="s">
        <v>147</v>
      </c>
      <c r="B1081" s="60">
        <v>30</v>
      </c>
      <c r="C1081" s="60">
        <v>2009</v>
      </c>
      <c r="D1081" s="61">
        <v>606</v>
      </c>
      <c r="E1081" s="61">
        <v>675</v>
      </c>
      <c r="F1081" s="61">
        <v>738</v>
      </c>
      <c r="G1081" s="24">
        <f>D1081*(236.707/Base!$D$161)</f>
        <v>668.62332371572268</v>
      </c>
      <c r="H1081" s="24">
        <f>E1081*(236.707/Base!$D$161)</f>
        <v>744.75370215860198</v>
      </c>
      <c r="I1081" s="24">
        <f>F1081*(236.707/Base!$D$161)</f>
        <v>814.26404769340479</v>
      </c>
      <c r="J1081" s="8"/>
    </row>
    <row r="1082" spans="1:10" x14ac:dyDescent="0.25">
      <c r="A1082" s="59" t="s">
        <v>147</v>
      </c>
      <c r="B1082" s="60">
        <v>30</v>
      </c>
      <c r="C1082" s="60">
        <v>2010</v>
      </c>
      <c r="D1082" s="61">
        <v>606</v>
      </c>
      <c r="E1082" s="61">
        <v>675</v>
      </c>
      <c r="F1082" s="61">
        <v>738</v>
      </c>
      <c r="G1082" s="24">
        <f>D1082*(236.707/Base!$D$162)</f>
        <v>657.83304288806539</v>
      </c>
      <c r="H1082" s="24">
        <f>E1082*(236.707/Base!$D$162)</f>
        <v>732.73482499908278</v>
      </c>
      <c r="I1082" s="24">
        <f>F1082*(236.707/Base!$D$162)</f>
        <v>801.12340866566376</v>
      </c>
      <c r="J1082" s="8"/>
    </row>
    <row r="1083" spans="1:10" x14ac:dyDescent="0.25">
      <c r="A1083" s="59" t="s">
        <v>147</v>
      </c>
      <c r="B1083" s="60">
        <v>30</v>
      </c>
      <c r="C1083" s="60">
        <v>2011</v>
      </c>
      <c r="D1083" s="61">
        <v>606</v>
      </c>
      <c r="E1083" s="61">
        <v>675</v>
      </c>
      <c r="F1083" s="61">
        <v>738</v>
      </c>
      <c r="G1083" s="24">
        <f>D1083*(236.707/Base!$D$163)</f>
        <v>637.70374190336054</v>
      </c>
      <c r="H1083" s="24">
        <f>E1083*(236.707/Base!$D$163)</f>
        <v>710.31357390225799</v>
      </c>
      <c r="I1083" s="24">
        <f>F1083*(236.707/Base!$D$163)</f>
        <v>776.6095074664687</v>
      </c>
      <c r="J1083" s="8"/>
    </row>
    <row r="1084" spans="1:10" x14ac:dyDescent="0.25">
      <c r="A1084" s="59" t="s">
        <v>147</v>
      </c>
      <c r="B1084" s="60">
        <v>30</v>
      </c>
      <c r="C1084" s="60">
        <v>2012</v>
      </c>
      <c r="D1084" s="61">
        <v>606</v>
      </c>
      <c r="E1084" s="61">
        <v>675</v>
      </c>
      <c r="F1084" s="61">
        <v>738</v>
      </c>
      <c r="G1084" s="24">
        <f>D1084*(236.707/Base!$D$164)</f>
        <v>624.77434950390693</v>
      </c>
      <c r="H1084" s="24">
        <f>E1084*(236.707/Base!$D$164)</f>
        <v>695.91202296227254</v>
      </c>
      <c r="I1084" s="24">
        <f>F1084*(236.707/Base!$D$164)</f>
        <v>760.86381177208466</v>
      </c>
      <c r="J1084" s="8"/>
    </row>
    <row r="1085" spans="1:10" x14ac:dyDescent="0.25">
      <c r="A1085" s="59" t="s">
        <v>147</v>
      </c>
      <c r="B1085" s="60">
        <v>30</v>
      </c>
      <c r="C1085" s="60">
        <v>2013</v>
      </c>
      <c r="D1085" s="61">
        <v>606</v>
      </c>
      <c r="E1085" s="61">
        <v>675</v>
      </c>
      <c r="F1085" s="61">
        <v>738</v>
      </c>
      <c r="G1085" s="24">
        <f>D1085*(236.707/Base!$D$165)</f>
        <v>615.75501916662722</v>
      </c>
      <c r="H1085" s="24">
        <f>E1085*(236.707/Base!$D$165)</f>
        <v>685.86573917074816</v>
      </c>
      <c r="I1085" s="24">
        <f>F1085*(236.707/Base!$D$165)</f>
        <v>749.87987482668473</v>
      </c>
      <c r="J1085" s="8"/>
    </row>
    <row r="1086" spans="1:10" x14ac:dyDescent="0.25">
      <c r="A1086" s="59" t="s">
        <v>147</v>
      </c>
      <c r="B1086" s="60">
        <v>30</v>
      </c>
      <c r="C1086" s="60">
        <v>2014</v>
      </c>
      <c r="D1086" s="61">
        <v>606</v>
      </c>
      <c r="E1086" s="61">
        <v>675</v>
      </c>
      <c r="F1086" s="61">
        <v>738</v>
      </c>
      <c r="G1086" s="24">
        <f>D1086*(236.707/Base!$D$166)</f>
        <v>613.2305699481866</v>
      </c>
      <c r="H1086" s="24">
        <f>E1086*(236.707/Base!$D$166)</f>
        <v>683.05385266505925</v>
      </c>
      <c r="I1086" s="24">
        <f>F1086*(236.707/Base!$D$166)</f>
        <v>746.80554558046481</v>
      </c>
      <c r="J1086" s="8"/>
    </row>
    <row r="1087" spans="1:10" x14ac:dyDescent="0.25">
      <c r="A1087" s="59" t="s">
        <v>148</v>
      </c>
      <c r="B1087" s="60">
        <v>31</v>
      </c>
      <c r="C1087" s="60">
        <v>1980</v>
      </c>
      <c r="D1087" s="61">
        <v>273</v>
      </c>
      <c r="E1087" s="61">
        <v>360</v>
      </c>
      <c r="F1087" s="61">
        <v>414</v>
      </c>
      <c r="G1087" s="24">
        <f>D1087*(236.707/Base!$D$132)</f>
        <v>784.63684422335018</v>
      </c>
      <c r="H1087" s="24">
        <f>E1087*(236.707/Base!$D$132)</f>
        <v>1034.685948426396</v>
      </c>
      <c r="I1087" s="24">
        <f>F1087*(236.707/Base!$D$132)</f>
        <v>1189.8888406903552</v>
      </c>
      <c r="J1087" s="8"/>
    </row>
    <row r="1088" spans="1:10" x14ac:dyDescent="0.25">
      <c r="A1088" s="59" t="s">
        <v>148</v>
      </c>
      <c r="B1088" s="60">
        <v>31</v>
      </c>
      <c r="C1088" s="60">
        <v>1981</v>
      </c>
      <c r="D1088" s="61">
        <v>273</v>
      </c>
      <c r="E1088" s="61">
        <v>360</v>
      </c>
      <c r="F1088" s="61">
        <v>414</v>
      </c>
      <c r="G1088" s="24">
        <f>D1088*(236.707/Base!$D$133)</f>
        <v>711.0094678564858</v>
      </c>
      <c r="H1088" s="24">
        <f>E1088*(236.707/Base!$D$133)</f>
        <v>937.59490266789328</v>
      </c>
      <c r="I1088" s="24">
        <f>F1088*(236.707/Base!$D$133)</f>
        <v>1078.2341380680773</v>
      </c>
      <c r="J1088" s="8"/>
    </row>
    <row r="1089" spans="1:10" x14ac:dyDescent="0.25">
      <c r="A1089" s="59" t="s">
        <v>148</v>
      </c>
      <c r="B1089" s="60">
        <v>31</v>
      </c>
      <c r="C1089" s="60">
        <v>1982</v>
      </c>
      <c r="D1089" s="61">
        <v>273</v>
      </c>
      <c r="E1089" s="61">
        <v>360</v>
      </c>
      <c r="F1089" s="61">
        <v>414</v>
      </c>
      <c r="G1089" s="24">
        <f>D1089*(236.707/Base!$D$134)</f>
        <v>669.72902214904684</v>
      </c>
      <c r="H1089" s="24">
        <f>E1089*(236.707/Base!$D$134)</f>
        <v>883.15915008665513</v>
      </c>
      <c r="I1089" s="24">
        <f>F1089*(236.707/Base!$D$134)</f>
        <v>1015.6330225996535</v>
      </c>
      <c r="J1089" s="8"/>
    </row>
    <row r="1090" spans="1:10" x14ac:dyDescent="0.25">
      <c r="A1090" s="59" t="s">
        <v>148</v>
      </c>
      <c r="B1090" s="60">
        <v>31</v>
      </c>
      <c r="C1090" s="60">
        <v>1983</v>
      </c>
      <c r="D1090" s="61">
        <v>273</v>
      </c>
      <c r="E1090" s="61">
        <v>360</v>
      </c>
      <c r="F1090" s="61">
        <v>414</v>
      </c>
      <c r="G1090" s="24">
        <f>D1090*(236.707/Base!$D$135)</f>
        <v>648.92299879093184</v>
      </c>
      <c r="H1090" s="24">
        <f>E1090*(236.707/Base!$D$135)</f>
        <v>855.72263576826185</v>
      </c>
      <c r="I1090" s="24">
        <f>F1090*(236.707/Base!$D$135)</f>
        <v>984.08103113350103</v>
      </c>
      <c r="J1090" s="8"/>
    </row>
    <row r="1091" spans="1:10" x14ac:dyDescent="0.25">
      <c r="A1091" s="59" t="s">
        <v>148</v>
      </c>
      <c r="B1091" s="60">
        <v>31</v>
      </c>
      <c r="C1091" s="60">
        <v>1984</v>
      </c>
      <c r="D1091" s="61">
        <v>273</v>
      </c>
      <c r="E1091" s="61">
        <v>360</v>
      </c>
      <c r="F1091" s="61">
        <v>414</v>
      </c>
      <c r="G1091" s="24">
        <f>D1091*(236.707/Base!$D$136)</f>
        <v>621.77577760257452</v>
      </c>
      <c r="H1091" s="24">
        <f>E1091*(236.707/Base!$D$136)</f>
        <v>819.92410233306532</v>
      </c>
      <c r="I1091" s="24">
        <f>F1091*(236.707/Base!$D$136)</f>
        <v>942.91271768302511</v>
      </c>
      <c r="J1091" s="8"/>
    </row>
    <row r="1092" spans="1:10" x14ac:dyDescent="0.25">
      <c r="A1092" s="59" t="s">
        <v>148</v>
      </c>
      <c r="B1092" s="60">
        <v>31</v>
      </c>
      <c r="C1092" s="60">
        <v>1985</v>
      </c>
      <c r="D1092" s="61">
        <v>292</v>
      </c>
      <c r="E1092" s="61">
        <v>385</v>
      </c>
      <c r="F1092" s="61">
        <v>443</v>
      </c>
      <c r="G1092" s="24">
        <f>D1092*(236.707/Base!$D$137)</f>
        <v>642.31281292929282</v>
      </c>
      <c r="H1092" s="24">
        <f>E1092*(236.707/Base!$D$137)</f>
        <v>846.88504444444425</v>
      </c>
      <c r="I1092" s="24">
        <f>F1092*(236.707/Base!$D$137)</f>
        <v>974.46772646464626</v>
      </c>
      <c r="J1092" s="8"/>
    </row>
    <row r="1093" spans="1:10" x14ac:dyDescent="0.25">
      <c r="A1093" s="59" t="s">
        <v>148</v>
      </c>
      <c r="B1093" s="60">
        <v>31</v>
      </c>
      <c r="C1093" s="60">
        <v>1986</v>
      </c>
      <c r="D1093" s="61">
        <v>307</v>
      </c>
      <c r="E1093" s="61">
        <v>404</v>
      </c>
      <c r="F1093" s="61">
        <v>465</v>
      </c>
      <c r="G1093" s="24">
        <f>D1093*(236.707/Base!$D$138)</f>
        <v>662.94571017543865</v>
      </c>
      <c r="H1093" s="24">
        <f>E1093*(236.707/Base!$D$138)</f>
        <v>872.41064140350886</v>
      </c>
      <c r="I1093" s="24">
        <f>F1093*(236.707/Base!$D$138)</f>
        <v>1004.1360105263159</v>
      </c>
      <c r="J1093" s="8"/>
    </row>
    <row r="1094" spans="1:10" x14ac:dyDescent="0.25">
      <c r="A1094" s="59" t="s">
        <v>148</v>
      </c>
      <c r="B1094" s="60">
        <v>31</v>
      </c>
      <c r="C1094" s="60">
        <v>1987</v>
      </c>
      <c r="D1094" s="61">
        <v>307</v>
      </c>
      <c r="E1094" s="61">
        <v>404</v>
      </c>
      <c r="F1094" s="61">
        <v>465</v>
      </c>
      <c r="G1094" s="24">
        <f>D1094*(236.707/Base!$D$139)</f>
        <v>639.53040915378961</v>
      </c>
      <c r="H1094" s="24">
        <f>E1094*(236.707/Base!$D$139)</f>
        <v>841.59702051508464</v>
      </c>
      <c r="I1094" s="24">
        <f>F1094*(236.707/Base!$D$139)</f>
        <v>968.66983796909494</v>
      </c>
      <c r="J1094" s="8"/>
    </row>
    <row r="1095" spans="1:10" x14ac:dyDescent="0.25">
      <c r="A1095" s="59" t="s">
        <v>148</v>
      </c>
      <c r="B1095" s="60">
        <v>31</v>
      </c>
      <c r="C1095" s="60">
        <v>1988</v>
      </c>
      <c r="D1095" s="61">
        <v>322</v>
      </c>
      <c r="E1095" s="61">
        <v>424</v>
      </c>
      <c r="F1095" s="61">
        <v>488</v>
      </c>
      <c r="G1095" s="24">
        <f>D1095*(236.707/Base!$D$140)</f>
        <v>644.23113910954066</v>
      </c>
      <c r="H1095" s="24">
        <f>E1095*(236.707/Base!$D$140)</f>
        <v>848.3043570883392</v>
      </c>
      <c r="I1095" s="24">
        <f>F1095*(236.707/Base!$D$140)</f>
        <v>976.35029778091871</v>
      </c>
      <c r="J1095" s="8"/>
    </row>
    <row r="1096" spans="1:10" x14ac:dyDescent="0.25">
      <c r="A1096" s="59" t="s">
        <v>148</v>
      </c>
      <c r="B1096" s="60">
        <v>31</v>
      </c>
      <c r="C1096" s="60">
        <v>1989</v>
      </c>
      <c r="D1096" s="61">
        <v>322</v>
      </c>
      <c r="E1096" s="61">
        <v>424</v>
      </c>
      <c r="F1096" s="61">
        <v>488</v>
      </c>
      <c r="G1096" s="24">
        <f>D1096*(236.707/Base!$D$141)</f>
        <v>614.69120825354003</v>
      </c>
      <c r="H1096" s="24">
        <f>E1096*(236.707/Base!$D$141)</f>
        <v>809.40705683074839</v>
      </c>
      <c r="I1096" s="24">
        <f>F1096*(236.707/Base!$D$141)</f>
        <v>931.58170691840849</v>
      </c>
      <c r="J1096" s="8"/>
    </row>
    <row r="1097" spans="1:10" x14ac:dyDescent="0.25">
      <c r="A1097" s="59" t="s">
        <v>148</v>
      </c>
      <c r="B1097" s="60">
        <v>31</v>
      </c>
      <c r="C1097" s="60">
        <v>1990</v>
      </c>
      <c r="D1097" s="61">
        <v>322</v>
      </c>
      <c r="E1097" s="61">
        <v>424</v>
      </c>
      <c r="F1097" s="61">
        <v>488</v>
      </c>
      <c r="G1097" s="24">
        <f>D1097*(236.707/Base!$D$142)</f>
        <v>583.22908626999356</v>
      </c>
      <c r="H1097" s="24">
        <f>E1097*(236.707/Base!$D$142)</f>
        <v>767.97867260396663</v>
      </c>
      <c r="I1097" s="24">
        <f>F1097*(236.707/Base!$D$142)</f>
        <v>883.89998167626345</v>
      </c>
      <c r="J1097" s="8"/>
    </row>
    <row r="1098" spans="1:10" x14ac:dyDescent="0.25">
      <c r="A1098" s="59" t="s">
        <v>148</v>
      </c>
      <c r="B1098" s="60">
        <v>31</v>
      </c>
      <c r="C1098" s="60">
        <v>1991</v>
      </c>
      <c r="D1098" s="61">
        <v>322</v>
      </c>
      <c r="E1098" s="61">
        <v>424</v>
      </c>
      <c r="F1098" s="61">
        <v>488</v>
      </c>
      <c r="G1098" s="24">
        <f>D1098*(236.707/Base!$D$143)</f>
        <v>559.59917853898094</v>
      </c>
      <c r="H1098" s="24">
        <f>E1098*(236.707/Base!$D$143)</f>
        <v>736.86351459791274</v>
      </c>
      <c r="I1098" s="24">
        <f>F1098*(236.707/Base!$D$143)</f>
        <v>848.08819604665428</v>
      </c>
      <c r="J1098" s="8"/>
    </row>
    <row r="1099" spans="1:10" x14ac:dyDescent="0.25">
      <c r="A1099" s="59" t="s">
        <v>148</v>
      </c>
      <c r="B1099" s="60">
        <v>31</v>
      </c>
      <c r="C1099" s="60">
        <v>1992</v>
      </c>
      <c r="D1099" s="61">
        <v>322</v>
      </c>
      <c r="E1099" s="61">
        <v>424</v>
      </c>
      <c r="F1099" s="61">
        <v>488</v>
      </c>
      <c r="G1099" s="24">
        <f>D1099*(236.707/Base!$D$144)</f>
        <v>543.24595949400714</v>
      </c>
      <c r="H1099" s="24">
        <f>E1099*(236.707/Base!$D$144)</f>
        <v>715.33008330887901</v>
      </c>
      <c r="I1099" s="24">
        <f>F1099*(236.707/Base!$D$144)</f>
        <v>823.30443550644566</v>
      </c>
      <c r="J1099" s="8"/>
    </row>
    <row r="1100" spans="1:10" x14ac:dyDescent="0.25">
      <c r="A1100" s="59" t="s">
        <v>148</v>
      </c>
      <c r="B1100" s="60">
        <v>31</v>
      </c>
      <c r="C1100" s="60">
        <v>1993</v>
      </c>
      <c r="D1100" s="61">
        <v>322</v>
      </c>
      <c r="E1100" s="61">
        <v>424</v>
      </c>
      <c r="F1100" s="61">
        <v>488</v>
      </c>
      <c r="G1100" s="24">
        <f>D1100*(236.707/Base!$D$145)</f>
        <v>527.45611153639595</v>
      </c>
      <c r="H1100" s="24">
        <f>E1100*(236.707/Base!$D$145)</f>
        <v>694.53848227152753</v>
      </c>
      <c r="I1100" s="24">
        <f>F1100*(236.707/Base!$D$145)</f>
        <v>799.37447959553162</v>
      </c>
      <c r="J1100" s="8"/>
    </row>
    <row r="1101" spans="1:10" x14ac:dyDescent="0.25">
      <c r="A1101" s="59" t="s">
        <v>148</v>
      </c>
      <c r="B1101" s="60">
        <v>31</v>
      </c>
      <c r="C1101" s="60">
        <v>1994</v>
      </c>
      <c r="D1101" s="61">
        <v>322</v>
      </c>
      <c r="E1101" s="61">
        <v>424</v>
      </c>
      <c r="F1101" s="61">
        <v>488</v>
      </c>
      <c r="G1101" s="24">
        <f>D1101*(236.707/Base!$D$146)</f>
        <v>514.28750416335504</v>
      </c>
      <c r="H1101" s="24">
        <f>E1101*(236.707/Base!$D$146)</f>
        <v>677.19845268715062</v>
      </c>
      <c r="I1101" s="24">
        <f>F1101*(236.707/Base!$D$146)</f>
        <v>779.41708705502242</v>
      </c>
      <c r="J1101" s="8"/>
    </row>
    <row r="1102" spans="1:10" x14ac:dyDescent="0.25">
      <c r="A1102" s="59" t="s">
        <v>148</v>
      </c>
      <c r="B1102" s="60">
        <v>31</v>
      </c>
      <c r="C1102" s="60">
        <v>1995</v>
      </c>
      <c r="D1102" s="61">
        <v>322</v>
      </c>
      <c r="E1102" s="61">
        <v>424</v>
      </c>
      <c r="F1102" s="61">
        <v>488</v>
      </c>
      <c r="G1102" s="24">
        <f>D1102*(236.707/Base!$D$147)</f>
        <v>500.11422648956176</v>
      </c>
      <c r="H1102" s="24">
        <f>E1102*(236.707/Base!$D$147)</f>
        <v>658.5355032036465</v>
      </c>
      <c r="I1102" s="24">
        <f>F1102*(236.707/Base!$D$147)</f>
        <v>757.93708859287619</v>
      </c>
      <c r="J1102" s="8"/>
    </row>
    <row r="1103" spans="1:10" x14ac:dyDescent="0.25">
      <c r="A1103" s="59" t="s">
        <v>148</v>
      </c>
      <c r="B1103" s="60">
        <v>31</v>
      </c>
      <c r="C1103" s="60">
        <v>1996</v>
      </c>
      <c r="D1103" s="61">
        <v>322</v>
      </c>
      <c r="E1103" s="61">
        <v>424</v>
      </c>
      <c r="F1103" s="61">
        <v>488</v>
      </c>
      <c r="G1103" s="24">
        <f>D1103*(236.707/Base!$D$148)</f>
        <v>485.78492033142129</v>
      </c>
      <c r="H1103" s="24">
        <f>E1103*(236.707/Base!$D$148)</f>
        <v>639.66710006373489</v>
      </c>
      <c r="I1103" s="24">
        <f>F1103*(236.707/Base!$D$148)</f>
        <v>736.22062460165705</v>
      </c>
      <c r="J1103" s="8"/>
    </row>
    <row r="1104" spans="1:10" x14ac:dyDescent="0.25">
      <c r="A1104" s="59" t="s">
        <v>148</v>
      </c>
      <c r="B1104" s="60">
        <v>31</v>
      </c>
      <c r="C1104" s="60">
        <v>1997</v>
      </c>
      <c r="D1104" s="61">
        <v>322</v>
      </c>
      <c r="E1104" s="61">
        <v>424</v>
      </c>
      <c r="F1104" s="61">
        <v>488</v>
      </c>
      <c r="G1104" s="24">
        <f>D1104*(236.707/Base!$D$149)</f>
        <v>474.88880996884734</v>
      </c>
      <c r="H1104" s="24">
        <f>E1104*(236.707/Base!$D$149)</f>
        <v>625.31942679127724</v>
      </c>
      <c r="I1104" s="24">
        <f>F1104*(236.707/Base!$D$149)</f>
        <v>719.70726479750772</v>
      </c>
      <c r="J1104" s="8"/>
    </row>
    <row r="1105" spans="1:10" x14ac:dyDescent="0.25">
      <c r="A1105" s="59" t="s">
        <v>148</v>
      </c>
      <c r="B1105" s="60">
        <v>31</v>
      </c>
      <c r="C1105" s="60">
        <v>1998</v>
      </c>
      <c r="D1105" s="61">
        <v>322</v>
      </c>
      <c r="E1105" s="61">
        <v>424</v>
      </c>
      <c r="F1105" s="61">
        <v>488</v>
      </c>
      <c r="G1105" s="24">
        <f>D1105*(236.707/Base!$D$150)</f>
        <v>467.60523926380364</v>
      </c>
      <c r="H1105" s="24">
        <f>E1105*(236.707/Base!$D$150)</f>
        <v>615.7286380368098</v>
      </c>
      <c r="I1105" s="24">
        <f>F1105*(236.707/Base!$D$150)</f>
        <v>708.66880981595091</v>
      </c>
      <c r="J1105" s="8"/>
    </row>
    <row r="1106" spans="1:10" x14ac:dyDescent="0.25">
      <c r="A1106" s="59" t="s">
        <v>148</v>
      </c>
      <c r="B1106" s="60">
        <v>31</v>
      </c>
      <c r="C1106" s="60">
        <v>1999</v>
      </c>
      <c r="D1106" s="61">
        <v>322</v>
      </c>
      <c r="E1106" s="61">
        <v>424</v>
      </c>
      <c r="F1106" s="61">
        <v>488</v>
      </c>
      <c r="G1106" s="24">
        <f>D1106*(236.707/Base!$D$151)</f>
        <v>457.50092436974791</v>
      </c>
      <c r="H1106" s="24">
        <f>E1106*(236.707/Base!$D$151)</f>
        <v>602.42357743097239</v>
      </c>
      <c r="I1106" s="24">
        <f>F1106*(236.707/Base!$D$151)</f>
        <v>693.35543817527014</v>
      </c>
      <c r="J1106" s="8"/>
    </row>
    <row r="1107" spans="1:10" x14ac:dyDescent="0.25">
      <c r="A1107" s="59" t="s">
        <v>148</v>
      </c>
      <c r="B1107" s="60">
        <v>31</v>
      </c>
      <c r="C1107" s="60">
        <v>2000</v>
      </c>
      <c r="D1107" s="61">
        <v>322</v>
      </c>
      <c r="E1107" s="61">
        <v>424</v>
      </c>
      <c r="F1107" s="61">
        <v>488</v>
      </c>
      <c r="G1107" s="24">
        <f>D1107*(236.707/Base!$D$152)</f>
        <v>442.62284552845534</v>
      </c>
      <c r="H1107" s="24">
        <f>E1107*(236.707/Base!$D$152)</f>
        <v>582.83256678281077</v>
      </c>
      <c r="I1107" s="24">
        <f>F1107*(236.707/Base!$D$152)</f>
        <v>670.80729384436711</v>
      </c>
      <c r="J1107" s="8"/>
    </row>
    <row r="1108" spans="1:10" x14ac:dyDescent="0.25">
      <c r="A1108" s="59" t="s">
        <v>148</v>
      </c>
      <c r="B1108" s="60">
        <v>31</v>
      </c>
      <c r="C1108" s="60">
        <v>2001</v>
      </c>
      <c r="D1108" s="61">
        <v>322</v>
      </c>
      <c r="E1108" s="61">
        <v>424</v>
      </c>
      <c r="F1108" s="61">
        <v>488</v>
      </c>
      <c r="G1108" s="24">
        <f>D1108*(236.707/Base!$D$153)</f>
        <v>430.37636363636364</v>
      </c>
      <c r="H1108" s="24">
        <f>E1108*(236.707/Base!$D$153)</f>
        <v>566.70676453980798</v>
      </c>
      <c r="I1108" s="24">
        <f>F1108*(236.707/Base!$D$153)</f>
        <v>652.24740824392995</v>
      </c>
      <c r="J1108" s="8"/>
    </row>
    <row r="1109" spans="1:10" x14ac:dyDescent="0.25">
      <c r="A1109" s="59" t="s">
        <v>148</v>
      </c>
      <c r="B1109" s="60">
        <v>31</v>
      </c>
      <c r="C1109" s="60">
        <v>2002</v>
      </c>
      <c r="D1109" s="61">
        <v>322</v>
      </c>
      <c r="E1109" s="61">
        <v>424</v>
      </c>
      <c r="F1109" s="61">
        <v>488</v>
      </c>
      <c r="G1109" s="24">
        <f>D1109*(236.707/Base!$D$154)</f>
        <v>423.67789883268478</v>
      </c>
      <c r="H1109" s="24">
        <f>E1109*(236.707/Base!$D$154)</f>
        <v>557.88642579210671</v>
      </c>
      <c r="I1109" s="24">
        <f>F1109*(236.707/Base!$D$154)</f>
        <v>642.0956976097832</v>
      </c>
      <c r="J1109" s="8"/>
    </row>
    <row r="1110" spans="1:10" x14ac:dyDescent="0.25">
      <c r="A1110" s="59" t="s">
        <v>148</v>
      </c>
      <c r="B1110" s="60">
        <v>31</v>
      </c>
      <c r="C1110" s="60">
        <v>2003</v>
      </c>
      <c r="D1110" s="61">
        <v>322</v>
      </c>
      <c r="E1110" s="61">
        <v>424</v>
      </c>
      <c r="F1110" s="61">
        <v>488</v>
      </c>
      <c r="G1110" s="24">
        <f>D1110*(236.707/Base!$D$155)</f>
        <v>414.23725000000002</v>
      </c>
      <c r="H1110" s="24">
        <f>E1110*(236.707/Base!$D$155)</f>
        <v>545.45526086956522</v>
      </c>
      <c r="I1110" s="24">
        <f>F1110*(236.707/Base!$D$155)</f>
        <v>627.7881304347826</v>
      </c>
      <c r="J1110" s="8"/>
    </row>
    <row r="1111" spans="1:10" x14ac:dyDescent="0.25">
      <c r="A1111" s="59" t="s">
        <v>148</v>
      </c>
      <c r="B1111" s="60">
        <v>31</v>
      </c>
      <c r="C1111" s="60">
        <v>2004</v>
      </c>
      <c r="D1111" s="61">
        <v>322</v>
      </c>
      <c r="E1111" s="61">
        <v>424</v>
      </c>
      <c r="F1111" s="61">
        <v>488</v>
      </c>
      <c r="G1111" s="24">
        <f>D1111*(236.707/Base!$D$156)</f>
        <v>403.49208046585494</v>
      </c>
      <c r="H1111" s="24">
        <f>E1111*(236.707/Base!$D$156)</f>
        <v>531.30634197988354</v>
      </c>
      <c r="I1111" s="24">
        <f>F1111*(236.707/Base!$D$156)</f>
        <v>611.50352567496031</v>
      </c>
      <c r="J1111" s="8"/>
    </row>
    <row r="1112" spans="1:10" x14ac:dyDescent="0.25">
      <c r="A1112" s="59" t="s">
        <v>148</v>
      </c>
      <c r="B1112" s="60">
        <v>31</v>
      </c>
      <c r="C1112" s="60">
        <v>2005</v>
      </c>
      <c r="D1112" s="61">
        <v>322</v>
      </c>
      <c r="E1112" s="61">
        <v>424</v>
      </c>
      <c r="F1112" s="61">
        <v>488</v>
      </c>
      <c r="G1112" s="24">
        <f>D1112*(236.707/Base!$D$157)</f>
        <v>390.26960573476697</v>
      </c>
      <c r="H1112" s="24">
        <f>E1112*(236.707/Base!$D$157)</f>
        <v>513.89538146441362</v>
      </c>
      <c r="I1112" s="24">
        <f>F1112*(236.707/Base!$D$157)</f>
        <v>591.46449564772138</v>
      </c>
      <c r="J1112" s="8"/>
    </row>
    <row r="1113" spans="1:10" x14ac:dyDescent="0.25">
      <c r="A1113" s="59" t="s">
        <v>148</v>
      </c>
      <c r="B1113" s="60">
        <v>31</v>
      </c>
      <c r="C1113" s="60">
        <v>2006</v>
      </c>
      <c r="D1113" s="61">
        <v>322</v>
      </c>
      <c r="E1113" s="61">
        <v>424</v>
      </c>
      <c r="F1113" s="61">
        <v>488</v>
      </c>
      <c r="G1113" s="24">
        <f>D1113*(236.707/Base!$D$158)</f>
        <v>378.0736805555556</v>
      </c>
      <c r="H1113" s="24">
        <f>E1113*(236.707/Base!$D$158)</f>
        <v>497.8361507936508</v>
      </c>
      <c r="I1113" s="24">
        <f>F1113*(236.707/Base!$D$158)</f>
        <v>572.98123015873023</v>
      </c>
      <c r="J1113" s="8"/>
    </row>
    <row r="1114" spans="1:10" x14ac:dyDescent="0.25">
      <c r="A1114" s="59" t="s">
        <v>148</v>
      </c>
      <c r="B1114" s="60">
        <v>31</v>
      </c>
      <c r="C1114" s="60">
        <v>2007</v>
      </c>
      <c r="D1114" s="61">
        <v>322</v>
      </c>
      <c r="E1114" s="61">
        <v>424</v>
      </c>
      <c r="F1114" s="61">
        <v>488</v>
      </c>
      <c r="G1114" s="24">
        <f>D1114*(236.707/Base!$D$159)</f>
        <v>367.60354390330946</v>
      </c>
      <c r="H1114" s="24">
        <f>E1114*(236.707/Base!$D$159)</f>
        <v>484.04938700311561</v>
      </c>
      <c r="I1114" s="24">
        <f>F1114*(236.707/Base!$D$159)</f>
        <v>557.11344541868016</v>
      </c>
      <c r="J1114" s="8"/>
    </row>
    <row r="1115" spans="1:10" x14ac:dyDescent="0.25">
      <c r="A1115" s="59" t="s">
        <v>148</v>
      </c>
      <c r="B1115" s="60">
        <v>31</v>
      </c>
      <c r="C1115" s="60">
        <v>2008</v>
      </c>
      <c r="D1115" s="61">
        <v>322</v>
      </c>
      <c r="E1115" s="61">
        <v>424</v>
      </c>
      <c r="F1115" s="61">
        <v>488</v>
      </c>
      <c r="G1115" s="24">
        <f>D1115*(236.707/Base!$D$160)</f>
        <v>354.0111099241534</v>
      </c>
      <c r="H1115" s="24">
        <f>E1115*(236.707/Base!$D$160)</f>
        <v>466.1512751796306</v>
      </c>
      <c r="I1115" s="24">
        <f>F1115*(236.707/Base!$D$160)</f>
        <v>536.51373181051827</v>
      </c>
      <c r="J1115" s="8"/>
    </row>
    <row r="1116" spans="1:10" x14ac:dyDescent="0.25">
      <c r="A1116" s="59" t="s">
        <v>148</v>
      </c>
      <c r="B1116" s="60">
        <v>31</v>
      </c>
      <c r="C1116" s="60">
        <v>2009</v>
      </c>
      <c r="D1116" s="61">
        <v>322</v>
      </c>
      <c r="E1116" s="61">
        <v>424</v>
      </c>
      <c r="F1116" s="61">
        <v>488</v>
      </c>
      <c r="G1116" s="24">
        <f>D1116*(236.707/Base!$D$161)</f>
        <v>355.27509940010344</v>
      </c>
      <c r="H1116" s="24">
        <f>E1116*(236.707/Base!$D$161)</f>
        <v>467.8156588374033</v>
      </c>
      <c r="I1116" s="24">
        <f>F1116*(236.707/Base!$D$161)</f>
        <v>538.4293431902189</v>
      </c>
      <c r="J1116" s="8"/>
    </row>
    <row r="1117" spans="1:10" x14ac:dyDescent="0.25">
      <c r="A1117" s="59" t="s">
        <v>148</v>
      </c>
      <c r="B1117" s="60">
        <v>31</v>
      </c>
      <c r="C1117" s="60">
        <v>2010</v>
      </c>
      <c r="D1117" s="61">
        <v>322</v>
      </c>
      <c r="E1117" s="61">
        <v>424</v>
      </c>
      <c r="F1117" s="61">
        <v>488</v>
      </c>
      <c r="G1117" s="24">
        <f>D1117*(236.707/Base!$D$162)</f>
        <v>349.54164985141426</v>
      </c>
      <c r="H1117" s="24">
        <f>E1117*(236.707/Base!$D$162)</f>
        <v>460.26602340683121</v>
      </c>
      <c r="I1117" s="24">
        <f>F1117*(236.707/Base!$D$162)</f>
        <v>529.74014014748502</v>
      </c>
      <c r="J1117" s="8"/>
    </row>
    <row r="1118" spans="1:10" x14ac:dyDescent="0.25">
      <c r="A1118" s="59" t="s">
        <v>148</v>
      </c>
      <c r="B1118" s="60">
        <v>31</v>
      </c>
      <c r="C1118" s="60">
        <v>2011</v>
      </c>
      <c r="D1118" s="61">
        <v>322</v>
      </c>
      <c r="E1118" s="61">
        <v>424</v>
      </c>
      <c r="F1118" s="61">
        <v>488</v>
      </c>
      <c r="G1118" s="24">
        <f>D1118*(236.707/Base!$D$163)</f>
        <v>338.84588266152161</v>
      </c>
      <c r="H1118" s="24">
        <f>E1118*(236.707/Base!$D$163)</f>
        <v>446.18215605119616</v>
      </c>
      <c r="I1118" s="24">
        <f>F1118*(236.707/Base!$D$163)</f>
        <v>513.53040602118801</v>
      </c>
      <c r="J1118" s="8"/>
    </row>
    <row r="1119" spans="1:10" x14ac:dyDescent="0.25">
      <c r="A1119" s="59" t="s">
        <v>148</v>
      </c>
      <c r="B1119" s="60">
        <v>31</v>
      </c>
      <c r="C1119" s="60">
        <v>2012</v>
      </c>
      <c r="D1119" s="61">
        <v>322</v>
      </c>
      <c r="E1119" s="61">
        <v>424</v>
      </c>
      <c r="F1119" s="61">
        <v>488</v>
      </c>
      <c r="G1119" s="24">
        <f>D1119*(236.707/Base!$D$164)</f>
        <v>331.97580947237299</v>
      </c>
      <c r="H1119" s="24">
        <f>E1119*(236.707/Base!$D$164)</f>
        <v>437.13584849778306</v>
      </c>
      <c r="I1119" s="24">
        <f>F1119*(236.707/Base!$D$164)</f>
        <v>503.11861808235409</v>
      </c>
      <c r="J1119" s="8"/>
    </row>
    <row r="1120" spans="1:10" x14ac:dyDescent="0.25">
      <c r="A1120" s="59" t="s">
        <v>148</v>
      </c>
      <c r="B1120" s="60">
        <v>31</v>
      </c>
      <c r="C1120" s="60">
        <v>2013</v>
      </c>
      <c r="D1120" s="61">
        <v>322</v>
      </c>
      <c r="E1120" s="61">
        <v>424</v>
      </c>
      <c r="F1120" s="61">
        <v>488</v>
      </c>
      <c r="G1120" s="24">
        <f>D1120*(236.707/Base!$D$165)</f>
        <v>327.18336001923097</v>
      </c>
      <c r="H1120" s="24">
        <f>E1120*(236.707/Base!$D$165)</f>
        <v>430.82529393836626</v>
      </c>
      <c r="I1120" s="24">
        <f>F1120*(236.707/Base!$D$165)</f>
        <v>495.85552698566687</v>
      </c>
      <c r="J1120" s="8"/>
    </row>
    <row r="1121" spans="1:10" x14ac:dyDescent="0.25">
      <c r="A1121" s="59" t="s">
        <v>148</v>
      </c>
      <c r="B1121" s="60">
        <v>31</v>
      </c>
      <c r="C1121" s="60">
        <v>2014</v>
      </c>
      <c r="D1121" s="61">
        <v>322</v>
      </c>
      <c r="E1121" s="61">
        <v>424</v>
      </c>
      <c r="F1121" s="61">
        <v>488</v>
      </c>
      <c r="G1121" s="24">
        <f>D1121*(236.707/Base!$D$166)</f>
        <v>325.84198601207271</v>
      </c>
      <c r="H1121" s="24">
        <f>E1121*(236.707/Base!$D$166)</f>
        <v>429.05901263701503</v>
      </c>
      <c r="I1121" s="24">
        <f>F1121*(236.707/Base!$D$166)</f>
        <v>493.82263718599842</v>
      </c>
      <c r="J1121" s="8"/>
    </row>
    <row r="1122" spans="1:10" x14ac:dyDescent="0.25">
      <c r="A1122" s="59" t="s">
        <v>149</v>
      </c>
      <c r="B1122" s="60">
        <v>32</v>
      </c>
      <c r="C1122" s="60">
        <v>1980</v>
      </c>
      <c r="D1122" s="61">
        <v>178</v>
      </c>
      <c r="E1122" s="61">
        <v>220</v>
      </c>
      <c r="F1122" s="61">
        <v>267</v>
      </c>
      <c r="G1122" s="24">
        <f>D1122*(236.707/Base!$D$132)</f>
        <v>511.59471894416242</v>
      </c>
      <c r="H1122" s="24">
        <f>E1122*(236.707/Base!$D$132)</f>
        <v>632.30807959390859</v>
      </c>
      <c r="I1122" s="24">
        <f>F1122*(236.707/Base!$D$132)</f>
        <v>767.39207841624363</v>
      </c>
      <c r="J1122" s="8"/>
    </row>
    <row r="1123" spans="1:10" x14ac:dyDescent="0.25">
      <c r="A1123" s="59" t="s">
        <v>149</v>
      </c>
      <c r="B1123" s="60">
        <v>32</v>
      </c>
      <c r="C1123" s="60">
        <v>1981</v>
      </c>
      <c r="D1123" s="61">
        <v>178</v>
      </c>
      <c r="E1123" s="61">
        <v>220</v>
      </c>
      <c r="F1123" s="61">
        <v>267</v>
      </c>
      <c r="G1123" s="24">
        <f>D1123*(236.707/Base!$D$133)</f>
        <v>463.58859076356947</v>
      </c>
      <c r="H1123" s="24">
        <f>E1123*(236.707/Base!$D$133)</f>
        <v>572.97466274149031</v>
      </c>
      <c r="I1123" s="24">
        <f>F1123*(236.707/Base!$D$133)</f>
        <v>695.38288614535418</v>
      </c>
      <c r="J1123" s="8"/>
    </row>
    <row r="1124" spans="1:10" x14ac:dyDescent="0.25">
      <c r="A1124" s="59" t="s">
        <v>149</v>
      </c>
      <c r="B1124" s="60">
        <v>32</v>
      </c>
      <c r="C1124" s="60">
        <v>1982</v>
      </c>
      <c r="D1124" s="61">
        <v>189</v>
      </c>
      <c r="E1124" s="61">
        <v>233</v>
      </c>
      <c r="F1124" s="61">
        <v>281</v>
      </c>
      <c r="G1124" s="24">
        <f>D1124*(236.707/Base!$D$134)</f>
        <v>463.65855379549396</v>
      </c>
      <c r="H1124" s="24">
        <f>E1124*(236.707/Base!$D$134)</f>
        <v>571.60022769497402</v>
      </c>
      <c r="I1124" s="24">
        <f>F1124*(236.707/Base!$D$134)</f>
        <v>689.35478103986145</v>
      </c>
      <c r="J1124" s="8"/>
    </row>
    <row r="1125" spans="1:10" x14ac:dyDescent="0.25">
      <c r="A1125" s="59" t="s">
        <v>149</v>
      </c>
      <c r="B1125" s="60">
        <v>32</v>
      </c>
      <c r="C1125" s="60">
        <v>1983</v>
      </c>
      <c r="D1125" s="61">
        <v>189</v>
      </c>
      <c r="E1125" s="61">
        <v>233</v>
      </c>
      <c r="F1125" s="61">
        <v>281</v>
      </c>
      <c r="G1125" s="24">
        <f>D1125*(236.707/Base!$D$135)</f>
        <v>449.25438377833746</v>
      </c>
      <c r="H1125" s="24">
        <f>E1125*(236.707/Base!$D$135)</f>
        <v>553.84270592779171</v>
      </c>
      <c r="I1125" s="24">
        <f>F1125*(236.707/Base!$D$135)</f>
        <v>667.93905736355987</v>
      </c>
      <c r="J1125" s="8"/>
    </row>
    <row r="1126" spans="1:10" x14ac:dyDescent="0.25">
      <c r="A1126" s="59" t="s">
        <v>149</v>
      </c>
      <c r="B1126" s="60">
        <v>32</v>
      </c>
      <c r="C1126" s="60">
        <v>1984</v>
      </c>
      <c r="D1126" s="61">
        <v>210</v>
      </c>
      <c r="E1126" s="61">
        <v>258</v>
      </c>
      <c r="F1126" s="61">
        <v>313</v>
      </c>
      <c r="G1126" s="24">
        <f>D1126*(236.707/Base!$D$136)</f>
        <v>478.28905969428808</v>
      </c>
      <c r="H1126" s="24">
        <f>E1126*(236.707/Base!$D$136)</f>
        <v>587.61227333869681</v>
      </c>
      <c r="I1126" s="24">
        <f>F1126*(236.707/Base!$D$136)</f>
        <v>712.87845563958183</v>
      </c>
      <c r="J1126" s="8"/>
    </row>
    <row r="1127" spans="1:10" x14ac:dyDescent="0.25">
      <c r="A1127" s="59" t="s">
        <v>149</v>
      </c>
      <c r="B1127" s="60">
        <v>32</v>
      </c>
      <c r="C1127" s="60">
        <v>1985</v>
      </c>
      <c r="D1127" s="61">
        <v>210</v>
      </c>
      <c r="E1127" s="61">
        <v>258</v>
      </c>
      <c r="F1127" s="61">
        <v>313</v>
      </c>
      <c r="G1127" s="24">
        <f>D1127*(236.707/Base!$D$137)</f>
        <v>461.93729696969689</v>
      </c>
      <c r="H1127" s="24">
        <f>E1127*(236.707/Base!$D$137)</f>
        <v>567.52296484848478</v>
      </c>
      <c r="I1127" s="24">
        <f>F1127*(236.707/Base!$D$137)</f>
        <v>688.50654262626244</v>
      </c>
      <c r="J1127" s="8"/>
    </row>
    <row r="1128" spans="1:10" x14ac:dyDescent="0.25">
      <c r="A1128" s="59" t="s">
        <v>149</v>
      </c>
      <c r="B1128" s="60">
        <v>32</v>
      </c>
      <c r="C1128" s="60">
        <v>1986</v>
      </c>
      <c r="D1128" s="61">
        <v>210</v>
      </c>
      <c r="E1128" s="61">
        <v>258</v>
      </c>
      <c r="F1128" s="61">
        <v>313</v>
      </c>
      <c r="G1128" s="24">
        <f>D1128*(236.707/Base!$D$138)</f>
        <v>453.48077894736844</v>
      </c>
      <c r="H1128" s="24">
        <f>E1128*(236.707/Base!$D$138)</f>
        <v>557.13352842105269</v>
      </c>
      <c r="I1128" s="24">
        <f>F1128*(236.707/Base!$D$138)</f>
        <v>675.90230385964912</v>
      </c>
      <c r="J1128" s="8"/>
    </row>
    <row r="1129" spans="1:10" x14ac:dyDescent="0.25">
      <c r="A1129" s="59" t="s">
        <v>149</v>
      </c>
      <c r="B1129" s="60">
        <v>32</v>
      </c>
      <c r="C1129" s="60">
        <v>1987</v>
      </c>
      <c r="D1129" s="61">
        <v>210</v>
      </c>
      <c r="E1129" s="61">
        <v>258</v>
      </c>
      <c r="F1129" s="61">
        <v>313</v>
      </c>
      <c r="G1129" s="24">
        <f>D1129*(236.707/Base!$D$139)</f>
        <v>437.46379779249446</v>
      </c>
      <c r="H1129" s="24">
        <f>E1129*(236.707/Base!$D$139)</f>
        <v>537.45552300220754</v>
      </c>
      <c r="I1129" s="24">
        <f>F1129*(236.707/Base!$D$139)</f>
        <v>652.02937480500373</v>
      </c>
      <c r="J1129" s="8"/>
    </row>
    <row r="1130" spans="1:10" x14ac:dyDescent="0.25">
      <c r="A1130" s="59" t="s">
        <v>149</v>
      </c>
      <c r="B1130" s="60">
        <v>32</v>
      </c>
      <c r="C1130" s="60">
        <v>1988</v>
      </c>
      <c r="D1130" s="61">
        <v>210</v>
      </c>
      <c r="E1130" s="61">
        <v>264</v>
      </c>
      <c r="F1130" s="61">
        <v>317</v>
      </c>
      <c r="G1130" s="24">
        <f>D1130*(236.707/Base!$D$140)</f>
        <v>420.15074289752653</v>
      </c>
      <c r="H1130" s="24">
        <f>E1130*(236.707/Base!$D$140)</f>
        <v>528.18950535689044</v>
      </c>
      <c r="I1130" s="24">
        <f>F1130*(236.707/Base!$D$140)</f>
        <v>634.22754999293284</v>
      </c>
      <c r="J1130" s="8"/>
    </row>
    <row r="1131" spans="1:10" x14ac:dyDescent="0.25">
      <c r="A1131" s="59" t="s">
        <v>149</v>
      </c>
      <c r="B1131" s="60">
        <v>32</v>
      </c>
      <c r="C1131" s="60">
        <v>1989</v>
      </c>
      <c r="D1131" s="61">
        <v>210</v>
      </c>
      <c r="E1131" s="61">
        <v>264</v>
      </c>
      <c r="F1131" s="61">
        <v>317</v>
      </c>
      <c r="G1131" s="24">
        <f>D1131*(236.707/Base!$D$141)</f>
        <v>400.88557060013477</v>
      </c>
      <c r="H1131" s="24">
        <f>E1131*(236.707/Base!$D$141)</f>
        <v>503.97043161159803</v>
      </c>
      <c r="I1131" s="24">
        <f>F1131*(236.707/Base!$D$141)</f>
        <v>605.14631371544158</v>
      </c>
      <c r="J1131" s="8"/>
    </row>
    <row r="1132" spans="1:10" x14ac:dyDescent="0.25">
      <c r="A1132" s="59" t="s">
        <v>149</v>
      </c>
      <c r="B1132" s="60">
        <v>32</v>
      </c>
      <c r="C1132" s="60">
        <v>1990</v>
      </c>
      <c r="D1132" s="61">
        <v>210</v>
      </c>
      <c r="E1132" s="61">
        <v>264</v>
      </c>
      <c r="F1132" s="61">
        <v>317</v>
      </c>
      <c r="G1132" s="24">
        <f>D1132*(236.707/Base!$D$142)</f>
        <v>380.36679539347404</v>
      </c>
      <c r="H1132" s="24">
        <f>E1132*(236.707/Base!$D$142)</f>
        <v>478.17539992322452</v>
      </c>
      <c r="I1132" s="24">
        <f>F1132*(236.707/Base!$D$142)</f>
        <v>574.17273399872033</v>
      </c>
      <c r="J1132" s="8"/>
    </row>
    <row r="1133" spans="1:10" x14ac:dyDescent="0.25">
      <c r="A1133" s="59" t="s">
        <v>149</v>
      </c>
      <c r="B1133" s="60">
        <v>32</v>
      </c>
      <c r="C1133" s="60">
        <v>1991</v>
      </c>
      <c r="D1133" s="61">
        <v>247</v>
      </c>
      <c r="E1133" s="61">
        <v>310</v>
      </c>
      <c r="F1133" s="61">
        <v>373</v>
      </c>
      <c r="G1133" s="24">
        <f>D1133*(236.707/Base!$D$143)</f>
        <v>429.25775496623692</v>
      </c>
      <c r="H1133" s="24">
        <f>E1133*(236.707/Base!$D$143)</f>
        <v>538.74455076734193</v>
      </c>
      <c r="I1133" s="24">
        <f>F1133*(236.707/Base!$D$143)</f>
        <v>648.23134656844684</v>
      </c>
      <c r="J1133" s="8"/>
    </row>
    <row r="1134" spans="1:10" x14ac:dyDescent="0.25">
      <c r="A1134" s="59" t="s">
        <v>149</v>
      </c>
      <c r="B1134" s="60">
        <v>32</v>
      </c>
      <c r="C1134" s="60">
        <v>1992</v>
      </c>
      <c r="D1134" s="61">
        <v>258</v>
      </c>
      <c r="E1134" s="61">
        <v>324</v>
      </c>
      <c r="F1134" s="61">
        <v>389</v>
      </c>
      <c r="G1134" s="24">
        <f>D1134*(236.707/Base!$D$144)</f>
        <v>435.27160729644055</v>
      </c>
      <c r="H1134" s="24">
        <f>E1134*(236.707/Base!$D$144)</f>
        <v>546.62015800018116</v>
      </c>
      <c r="I1134" s="24">
        <f>F1134*(236.707/Base!$D$144)</f>
        <v>656.28160945083482</v>
      </c>
      <c r="J1134" s="8"/>
    </row>
    <row r="1135" spans="1:10" x14ac:dyDescent="0.25">
      <c r="A1135" s="59" t="s">
        <v>149</v>
      </c>
      <c r="B1135" s="60">
        <v>32</v>
      </c>
      <c r="C1135" s="60">
        <v>1993</v>
      </c>
      <c r="D1135" s="61">
        <v>258</v>
      </c>
      <c r="E1135" s="61">
        <v>324</v>
      </c>
      <c r="F1135" s="61">
        <v>389</v>
      </c>
      <c r="G1135" s="24">
        <f>D1135*(236.707/Base!$D$145)</f>
        <v>422.62011421239174</v>
      </c>
      <c r="H1135" s="24">
        <f>E1135*(236.707/Base!$D$145)</f>
        <v>530.73223645277108</v>
      </c>
      <c r="I1135" s="24">
        <f>F1135*(236.707/Base!$D$145)</f>
        <v>637.20629623496279</v>
      </c>
      <c r="J1135" s="8"/>
    </row>
    <row r="1136" spans="1:10" x14ac:dyDescent="0.25">
      <c r="A1136" s="59" t="s">
        <v>149</v>
      </c>
      <c r="B1136" s="60">
        <v>32</v>
      </c>
      <c r="C1136" s="60">
        <v>1994</v>
      </c>
      <c r="D1136" s="61">
        <v>283</v>
      </c>
      <c r="E1136" s="61">
        <v>357</v>
      </c>
      <c r="F1136" s="61">
        <v>431</v>
      </c>
      <c r="G1136" s="24">
        <f>D1136*(236.707/Base!$D$146)</f>
        <v>451.99802384543312</v>
      </c>
      <c r="H1136" s="24">
        <f>E1136*(236.707/Base!$D$146)</f>
        <v>570.18831983328494</v>
      </c>
      <c r="I1136" s="24">
        <f>F1136*(236.707/Base!$D$146)</f>
        <v>688.37861582113669</v>
      </c>
      <c r="J1136" s="8"/>
    </row>
    <row r="1137" spans="1:10" x14ac:dyDescent="0.25">
      <c r="A1137" s="59" t="s">
        <v>149</v>
      </c>
      <c r="B1137" s="60">
        <v>32</v>
      </c>
      <c r="C1137" s="60">
        <v>1995</v>
      </c>
      <c r="D1137" s="61">
        <v>304</v>
      </c>
      <c r="E1137" s="61">
        <v>381</v>
      </c>
      <c r="F1137" s="61">
        <v>458</v>
      </c>
      <c r="G1137" s="24">
        <f>D1137*(236.707/Base!$D$147)</f>
        <v>472.15753059884094</v>
      </c>
      <c r="H1137" s="24">
        <f>E1137*(236.707/Base!$D$147)</f>
        <v>591.75006302025781</v>
      </c>
      <c r="I1137" s="24">
        <f>F1137*(236.707/Base!$D$147)</f>
        <v>711.3425954416748</v>
      </c>
      <c r="J1137" s="8"/>
    </row>
    <row r="1138" spans="1:10" x14ac:dyDescent="0.25">
      <c r="A1138" s="59" t="s">
        <v>149</v>
      </c>
      <c r="B1138" s="60">
        <v>32</v>
      </c>
      <c r="C1138" s="60">
        <v>1996</v>
      </c>
      <c r="D1138" s="61">
        <v>310</v>
      </c>
      <c r="E1138" s="61">
        <v>389</v>
      </c>
      <c r="F1138" s="61">
        <v>469</v>
      </c>
      <c r="G1138" s="24">
        <f>D1138*(236.707/Base!$D$148)</f>
        <v>467.68113448056084</v>
      </c>
      <c r="H1138" s="24">
        <f>E1138*(236.707/Base!$D$148)</f>
        <v>586.86439133205863</v>
      </c>
      <c r="I1138" s="24">
        <f>F1138*(236.707/Base!$D$148)</f>
        <v>707.55629700446138</v>
      </c>
      <c r="J1138" s="8"/>
    </row>
    <row r="1139" spans="1:10" x14ac:dyDescent="0.25">
      <c r="A1139" s="59" t="s">
        <v>149</v>
      </c>
      <c r="B1139" s="60">
        <v>32</v>
      </c>
      <c r="C1139" s="60">
        <v>1997</v>
      </c>
      <c r="D1139" s="61">
        <v>310</v>
      </c>
      <c r="E1139" s="61">
        <v>389</v>
      </c>
      <c r="F1139" s="61">
        <v>469</v>
      </c>
      <c r="G1139" s="24">
        <f>D1139*(236.707/Base!$D$149)</f>
        <v>457.1910903426791</v>
      </c>
      <c r="H1139" s="24">
        <f>E1139*(236.707/Base!$D$149)</f>
        <v>573.70107788161988</v>
      </c>
      <c r="I1139" s="24">
        <f>F1139*(236.707/Base!$D$149)</f>
        <v>691.68587538940801</v>
      </c>
      <c r="J1139" s="8"/>
    </row>
    <row r="1140" spans="1:10" x14ac:dyDescent="0.25">
      <c r="A1140" s="59" t="s">
        <v>149</v>
      </c>
      <c r="B1140" s="60">
        <v>32</v>
      </c>
      <c r="C1140" s="60">
        <v>1998</v>
      </c>
      <c r="D1140" s="61">
        <v>310</v>
      </c>
      <c r="E1140" s="61">
        <v>389</v>
      </c>
      <c r="F1140" s="61">
        <v>469</v>
      </c>
      <c r="G1140" s="24">
        <f>D1140*(236.707/Base!$D$150)</f>
        <v>450.17895705521471</v>
      </c>
      <c r="H1140" s="24">
        <f>E1140*(236.707/Base!$D$150)</f>
        <v>564.90198159509202</v>
      </c>
      <c r="I1140" s="24">
        <f>F1140*(236.707/Base!$D$150)</f>
        <v>681.0771963190183</v>
      </c>
      <c r="J1140" s="8"/>
    </row>
    <row r="1141" spans="1:10" x14ac:dyDescent="0.25">
      <c r="A1141" s="59" t="s">
        <v>149</v>
      </c>
      <c r="B1141" s="60">
        <v>32</v>
      </c>
      <c r="C1141" s="60">
        <v>1999</v>
      </c>
      <c r="D1141" s="61">
        <v>310</v>
      </c>
      <c r="E1141" s="61">
        <v>489</v>
      </c>
      <c r="F1141" s="61">
        <v>469</v>
      </c>
      <c r="G1141" s="24">
        <f>D1141*(236.707/Base!$D$151)</f>
        <v>440.45120048019209</v>
      </c>
      <c r="H1141" s="24">
        <f>E1141*(236.707/Base!$D$151)</f>
        <v>694.7762484993998</v>
      </c>
      <c r="I1141" s="24">
        <f>F1141*(236.707/Base!$D$151)</f>
        <v>666.3600420168068</v>
      </c>
      <c r="J1141" s="8"/>
    </row>
    <row r="1142" spans="1:10" x14ac:dyDescent="0.25">
      <c r="A1142" s="59" t="s">
        <v>149</v>
      </c>
      <c r="B1142" s="60">
        <v>32</v>
      </c>
      <c r="C1142" s="60">
        <v>2000</v>
      </c>
      <c r="D1142" s="61">
        <v>360</v>
      </c>
      <c r="E1142" s="61">
        <v>439</v>
      </c>
      <c r="F1142" s="61">
        <v>519</v>
      </c>
      <c r="G1142" s="24">
        <f>D1142*(236.707/Base!$D$152)</f>
        <v>494.85783972125438</v>
      </c>
      <c r="H1142" s="24">
        <f>E1142*(236.707/Base!$D$152)</f>
        <v>603.45164343786303</v>
      </c>
      <c r="I1142" s="24">
        <f>F1142*(236.707/Base!$D$152)</f>
        <v>713.42005226480842</v>
      </c>
      <c r="J1142" s="8"/>
    </row>
    <row r="1143" spans="1:10" x14ac:dyDescent="0.25">
      <c r="A1143" s="59" t="s">
        <v>149</v>
      </c>
      <c r="B1143" s="60">
        <v>32</v>
      </c>
      <c r="C1143" s="60">
        <v>2001</v>
      </c>
      <c r="D1143" s="61">
        <v>360</v>
      </c>
      <c r="E1143" s="61">
        <v>439</v>
      </c>
      <c r="F1143" s="61">
        <v>519</v>
      </c>
      <c r="G1143" s="24">
        <f>D1143*(236.707/Base!$D$153)</f>
        <v>481.16612083568606</v>
      </c>
      <c r="H1143" s="24">
        <f>E1143*(236.707/Base!$D$153)</f>
        <v>586.75535290796154</v>
      </c>
      <c r="I1143" s="24">
        <f>F1143*(236.707/Base!$D$153)</f>
        <v>693.68115753811401</v>
      </c>
      <c r="J1143" s="8"/>
    </row>
    <row r="1144" spans="1:10" x14ac:dyDescent="0.25">
      <c r="A1144" s="59" t="s">
        <v>149</v>
      </c>
      <c r="B1144" s="60">
        <v>32</v>
      </c>
      <c r="C1144" s="60">
        <v>2002</v>
      </c>
      <c r="D1144" s="61">
        <v>360</v>
      </c>
      <c r="E1144" s="61">
        <v>439</v>
      </c>
      <c r="F1144" s="61">
        <v>519</v>
      </c>
      <c r="G1144" s="24">
        <f>D1144*(236.707/Base!$D$154)</f>
        <v>473.67715397443021</v>
      </c>
      <c r="H1144" s="24">
        <f>E1144*(236.707/Base!$D$154)</f>
        <v>577.62297387437457</v>
      </c>
      <c r="I1144" s="24">
        <f>F1144*(236.707/Base!$D$154)</f>
        <v>682.88456364647016</v>
      </c>
      <c r="J1144" s="8"/>
    </row>
    <row r="1145" spans="1:10" x14ac:dyDescent="0.25">
      <c r="A1145" s="59" t="s">
        <v>149</v>
      </c>
      <c r="B1145" s="60">
        <v>32</v>
      </c>
      <c r="C1145" s="60">
        <v>2003</v>
      </c>
      <c r="D1145" s="61">
        <v>310</v>
      </c>
      <c r="E1145" s="61">
        <v>389</v>
      </c>
      <c r="F1145" s="61">
        <v>469</v>
      </c>
      <c r="G1145" s="24">
        <f>D1145*(236.707/Base!$D$155)</f>
        <v>398.79983695652174</v>
      </c>
      <c r="H1145" s="24">
        <f>E1145*(236.707/Base!$D$155)</f>
        <v>500.42947282608696</v>
      </c>
      <c r="I1145" s="24">
        <f>F1145*(236.707/Base!$D$155)</f>
        <v>603.34555978260869</v>
      </c>
      <c r="J1145" s="8"/>
    </row>
    <row r="1146" spans="1:10" x14ac:dyDescent="0.25">
      <c r="A1146" s="59" t="s">
        <v>149</v>
      </c>
      <c r="B1146" s="60">
        <v>32</v>
      </c>
      <c r="C1146" s="60">
        <v>2004</v>
      </c>
      <c r="D1146" s="61">
        <v>310</v>
      </c>
      <c r="E1146" s="61">
        <v>389</v>
      </c>
      <c r="F1146" s="61">
        <v>469</v>
      </c>
      <c r="G1146" s="24">
        <f>D1146*(236.707/Base!$D$156)</f>
        <v>388.45510852302806</v>
      </c>
      <c r="H1146" s="24">
        <f>E1146*(236.707/Base!$D$156)</f>
        <v>487.44850714663841</v>
      </c>
      <c r="I1146" s="24">
        <f>F1146*(236.707/Base!$D$156)</f>
        <v>587.69498676548437</v>
      </c>
      <c r="J1146" s="8"/>
    </row>
    <row r="1147" spans="1:10" x14ac:dyDescent="0.25">
      <c r="A1147" s="59" t="s">
        <v>149</v>
      </c>
      <c r="B1147" s="60">
        <v>32</v>
      </c>
      <c r="C1147" s="60">
        <v>2005</v>
      </c>
      <c r="D1147" s="61">
        <v>310</v>
      </c>
      <c r="E1147" s="61">
        <v>389</v>
      </c>
      <c r="F1147" s="61">
        <v>468</v>
      </c>
      <c r="G1147" s="24">
        <f>D1147*(236.707/Base!$D$157)</f>
        <v>375.72539682539679</v>
      </c>
      <c r="H1147" s="24">
        <f>E1147*(236.707/Base!$D$157)</f>
        <v>471.47477214541721</v>
      </c>
      <c r="I1147" s="24">
        <f>F1147*(236.707/Base!$D$157)</f>
        <v>567.22414746543768</v>
      </c>
      <c r="J1147" s="8"/>
    </row>
    <row r="1148" spans="1:10" x14ac:dyDescent="0.25">
      <c r="A1148" s="59" t="s">
        <v>149</v>
      </c>
      <c r="B1148" s="60">
        <v>32</v>
      </c>
      <c r="C1148" s="60">
        <v>2006</v>
      </c>
      <c r="D1148" s="61">
        <v>310</v>
      </c>
      <c r="E1148" s="61">
        <v>389</v>
      </c>
      <c r="F1148" s="61">
        <v>469</v>
      </c>
      <c r="G1148" s="24">
        <f>D1148*(236.707/Base!$D$158)</f>
        <v>363.98397817460318</v>
      </c>
      <c r="H1148" s="24">
        <f>E1148*(236.707/Base!$D$158)</f>
        <v>456.74118551587304</v>
      </c>
      <c r="I1148" s="24">
        <f>F1148*(236.707/Base!$D$158)</f>
        <v>550.67253472222228</v>
      </c>
      <c r="J1148" s="8"/>
    </row>
    <row r="1149" spans="1:10" x14ac:dyDescent="0.25">
      <c r="A1149" s="59" t="s">
        <v>149</v>
      </c>
      <c r="B1149" s="60">
        <v>32</v>
      </c>
      <c r="C1149" s="60">
        <v>2007</v>
      </c>
      <c r="D1149" s="61">
        <v>310</v>
      </c>
      <c r="E1149" s="61">
        <v>389</v>
      </c>
      <c r="F1149" s="61">
        <v>469</v>
      </c>
      <c r="G1149" s="24">
        <f>D1149*(236.707/Base!$D$159)</f>
        <v>353.90403295039113</v>
      </c>
      <c r="H1149" s="24">
        <f>E1149*(236.707/Base!$D$159)</f>
        <v>444.09248005710367</v>
      </c>
      <c r="I1149" s="24">
        <f>F1149*(236.707/Base!$D$159)</f>
        <v>535.42255307655944</v>
      </c>
      <c r="J1149" s="8"/>
    </row>
    <row r="1150" spans="1:10" x14ac:dyDescent="0.25">
      <c r="A1150" s="59" t="s">
        <v>149</v>
      </c>
      <c r="B1150" s="60">
        <v>32</v>
      </c>
      <c r="C1150" s="60">
        <v>2008</v>
      </c>
      <c r="D1150" s="61">
        <v>357</v>
      </c>
      <c r="E1150" s="61">
        <v>447</v>
      </c>
      <c r="F1150" s="61">
        <v>539</v>
      </c>
      <c r="G1150" s="24">
        <f>D1150*(236.707/Base!$D$160)</f>
        <v>392.49057839417009</v>
      </c>
      <c r="H1150" s="24">
        <f>E1150*(236.707/Base!$D$160)</f>
        <v>491.43778303135582</v>
      </c>
      <c r="I1150" s="24">
        <f>F1150*(236.707/Base!$D$160)</f>
        <v>592.58381443825681</v>
      </c>
      <c r="J1150" s="8"/>
    </row>
    <row r="1151" spans="1:10" x14ac:dyDescent="0.25">
      <c r="A1151" s="59" t="s">
        <v>149</v>
      </c>
      <c r="B1151" s="60">
        <v>32</v>
      </c>
      <c r="C1151" s="60">
        <v>2009</v>
      </c>
      <c r="D1151" s="61">
        <v>357</v>
      </c>
      <c r="E1151" s="61">
        <v>447</v>
      </c>
      <c r="F1151" s="61">
        <v>539</v>
      </c>
      <c r="G1151" s="24">
        <f>D1151*(236.707/Base!$D$161)</f>
        <v>393.89195803054952</v>
      </c>
      <c r="H1151" s="24">
        <f>E1151*(236.707/Base!$D$161)</f>
        <v>493.19245165169644</v>
      </c>
      <c r="I1151" s="24">
        <f>F1151*(236.707/Base!$D$161)</f>
        <v>594.69962290886883</v>
      </c>
      <c r="J1151" s="8"/>
    </row>
    <row r="1152" spans="1:10" x14ac:dyDescent="0.25">
      <c r="A1152" s="59" t="s">
        <v>149</v>
      </c>
      <c r="B1152" s="60">
        <v>32</v>
      </c>
      <c r="C1152" s="60">
        <v>2010</v>
      </c>
      <c r="D1152" s="61">
        <v>357</v>
      </c>
      <c r="E1152" s="61">
        <v>447</v>
      </c>
      <c r="F1152" s="61">
        <v>539</v>
      </c>
      <c r="G1152" s="24">
        <f>D1152*(236.707/Base!$D$162)</f>
        <v>387.53530744395931</v>
      </c>
      <c r="H1152" s="24">
        <f>E1152*(236.707/Base!$D$162)</f>
        <v>485.23328411050369</v>
      </c>
      <c r="I1152" s="24">
        <f>F1152*(236.707/Base!$D$162)</f>
        <v>585.10232692519344</v>
      </c>
      <c r="J1152" s="8"/>
    </row>
    <row r="1153" spans="1:10" x14ac:dyDescent="0.25">
      <c r="A1153" s="59" t="s">
        <v>149</v>
      </c>
      <c r="B1153" s="60">
        <v>32</v>
      </c>
      <c r="C1153" s="60">
        <v>2011</v>
      </c>
      <c r="D1153" s="61">
        <v>304</v>
      </c>
      <c r="E1153" s="61">
        <v>380</v>
      </c>
      <c r="F1153" s="61">
        <v>459</v>
      </c>
      <c r="G1153" s="24">
        <f>D1153*(236.707/Base!$D$163)</f>
        <v>319.90418735746135</v>
      </c>
      <c r="H1153" s="24">
        <f>E1153*(236.707/Base!$D$163)</f>
        <v>399.88023419682673</v>
      </c>
      <c r="I1153" s="24">
        <f>F1153*(236.707/Base!$D$163)</f>
        <v>483.01323025353543</v>
      </c>
      <c r="J1153" s="8"/>
    </row>
    <row r="1154" spans="1:10" x14ac:dyDescent="0.25">
      <c r="A1154" s="59" t="s">
        <v>149</v>
      </c>
      <c r="B1154" s="60">
        <v>32</v>
      </c>
      <c r="C1154" s="60">
        <v>2012</v>
      </c>
      <c r="D1154" s="61">
        <v>304</v>
      </c>
      <c r="E1154" s="61">
        <v>380</v>
      </c>
      <c r="F1154" s="61">
        <v>459</v>
      </c>
      <c r="G1154" s="24">
        <f>D1154*(236.707/Base!$D$164)</f>
        <v>313.41815552671238</v>
      </c>
      <c r="H1154" s="24">
        <f>E1154*(236.707/Base!$D$164)</f>
        <v>391.77269440839052</v>
      </c>
      <c r="I1154" s="24">
        <f>F1154*(236.707/Base!$D$164)</f>
        <v>473.22017561434535</v>
      </c>
      <c r="J1154" s="8"/>
    </row>
    <row r="1155" spans="1:10" x14ac:dyDescent="0.25">
      <c r="A1155" s="59" t="s">
        <v>149</v>
      </c>
      <c r="B1155" s="60">
        <v>32</v>
      </c>
      <c r="C1155" s="60">
        <v>2013</v>
      </c>
      <c r="D1155" s="61">
        <v>304</v>
      </c>
      <c r="E1155" s="61">
        <v>380</v>
      </c>
      <c r="F1155" s="61">
        <v>459</v>
      </c>
      <c r="G1155" s="24">
        <f>D1155*(236.707/Base!$D$165)</f>
        <v>308.89360697467771</v>
      </c>
      <c r="H1155" s="24">
        <f>E1155*(236.707/Base!$D$165)</f>
        <v>386.11700871834711</v>
      </c>
      <c r="I1155" s="24">
        <f>F1155*(236.707/Base!$D$165)</f>
        <v>466.38870263610875</v>
      </c>
      <c r="J1155" s="8"/>
    </row>
    <row r="1156" spans="1:10" x14ac:dyDescent="0.25">
      <c r="A1156" s="59" t="s">
        <v>149</v>
      </c>
      <c r="B1156" s="60">
        <v>32</v>
      </c>
      <c r="C1156" s="60">
        <v>2014</v>
      </c>
      <c r="D1156" s="61">
        <v>304</v>
      </c>
      <c r="E1156" s="61">
        <v>380</v>
      </c>
      <c r="F1156" s="61">
        <v>459</v>
      </c>
      <c r="G1156" s="24">
        <f>D1156*(236.707/Base!$D$166)</f>
        <v>307.62721660767113</v>
      </c>
      <c r="H1156" s="24">
        <f>E1156*(236.707/Base!$D$166)</f>
        <v>384.53402075958894</v>
      </c>
      <c r="I1156" s="24">
        <f>F1156*(236.707/Base!$D$166)</f>
        <v>464.4766198122403</v>
      </c>
      <c r="J1156" s="8"/>
    </row>
    <row r="1157" spans="1:10" x14ac:dyDescent="0.25">
      <c r="A1157" s="59" t="s">
        <v>150</v>
      </c>
      <c r="B1157" s="60">
        <v>29</v>
      </c>
      <c r="C1157" s="60">
        <v>1980</v>
      </c>
      <c r="D1157" s="61">
        <v>211</v>
      </c>
      <c r="E1157" s="61">
        <v>262</v>
      </c>
      <c r="F1157" s="61">
        <v>314</v>
      </c>
      <c r="G1157" s="24">
        <f>D1157*(236.707/Base!$D$132)</f>
        <v>606.44093088324871</v>
      </c>
      <c r="H1157" s="24">
        <f>E1157*(236.707/Base!$D$132)</f>
        <v>753.02144024365475</v>
      </c>
      <c r="I1157" s="24">
        <f>F1157*(236.707/Base!$D$132)</f>
        <v>902.47607723857868</v>
      </c>
      <c r="J1157" s="8"/>
    </row>
    <row r="1158" spans="1:10" x14ac:dyDescent="0.25">
      <c r="A1158" s="59" t="s">
        <v>150</v>
      </c>
      <c r="B1158" s="60">
        <v>29</v>
      </c>
      <c r="C1158" s="60">
        <v>1981</v>
      </c>
      <c r="D1158" s="61">
        <v>211</v>
      </c>
      <c r="E1158" s="61">
        <v>262</v>
      </c>
      <c r="F1158" s="61">
        <v>314</v>
      </c>
      <c r="G1158" s="24">
        <f>D1158*(236.707/Base!$D$133)</f>
        <v>549.53479017479299</v>
      </c>
      <c r="H1158" s="24">
        <f>E1158*(236.707/Base!$D$133)</f>
        <v>682.3607347194112</v>
      </c>
      <c r="I1158" s="24">
        <f>F1158*(236.707/Base!$D$133)</f>
        <v>817.79110954921805</v>
      </c>
      <c r="J1158" s="8"/>
    </row>
    <row r="1159" spans="1:10" x14ac:dyDescent="0.25">
      <c r="A1159" s="59" t="s">
        <v>150</v>
      </c>
      <c r="B1159" s="60">
        <v>29</v>
      </c>
      <c r="C1159" s="60">
        <v>1982</v>
      </c>
      <c r="D1159" s="61">
        <v>194</v>
      </c>
      <c r="E1159" s="61">
        <v>241</v>
      </c>
      <c r="F1159" s="61">
        <v>288</v>
      </c>
      <c r="G1159" s="24">
        <f>D1159*(236.707/Base!$D$134)</f>
        <v>475.92465310225305</v>
      </c>
      <c r="H1159" s="24">
        <f>E1159*(236.707/Base!$D$134)</f>
        <v>591.22598658578863</v>
      </c>
      <c r="I1159" s="24">
        <f>F1159*(236.707/Base!$D$134)</f>
        <v>706.52732006932411</v>
      </c>
      <c r="J1159" s="8"/>
    </row>
    <row r="1160" spans="1:10" x14ac:dyDescent="0.25">
      <c r="A1160" s="59" t="s">
        <v>150</v>
      </c>
      <c r="B1160" s="60">
        <v>29</v>
      </c>
      <c r="C1160" s="60">
        <v>1983</v>
      </c>
      <c r="D1160" s="61">
        <v>185</v>
      </c>
      <c r="E1160" s="61">
        <v>230</v>
      </c>
      <c r="F1160" s="61">
        <v>276</v>
      </c>
      <c r="G1160" s="24">
        <f>D1160*(236.707/Base!$D$135)</f>
        <v>439.74635449202344</v>
      </c>
      <c r="H1160" s="24">
        <f>E1160*(236.707/Base!$D$135)</f>
        <v>546.7116839630562</v>
      </c>
      <c r="I1160" s="24">
        <f>F1160*(236.707/Base!$D$135)</f>
        <v>656.05402075566735</v>
      </c>
      <c r="J1160" s="8"/>
    </row>
    <row r="1161" spans="1:10" x14ac:dyDescent="0.25">
      <c r="A1161" s="59" t="s">
        <v>150</v>
      </c>
      <c r="B1161" s="60">
        <v>29</v>
      </c>
      <c r="C1161" s="60">
        <v>1984</v>
      </c>
      <c r="D1161" s="61">
        <v>183</v>
      </c>
      <c r="E1161" s="61">
        <v>228</v>
      </c>
      <c r="F1161" s="61">
        <v>272</v>
      </c>
      <c r="G1161" s="24">
        <f>D1161*(236.707/Base!$D$136)</f>
        <v>416.79475201930819</v>
      </c>
      <c r="H1161" s="24">
        <f>E1161*(236.707/Base!$D$136)</f>
        <v>519.28526481094138</v>
      </c>
      <c r="I1161" s="24">
        <f>F1161*(236.707/Base!$D$136)</f>
        <v>619.4982106516494</v>
      </c>
      <c r="J1161" s="8"/>
    </row>
    <row r="1162" spans="1:10" x14ac:dyDescent="0.25">
      <c r="A1162" s="59" t="s">
        <v>150</v>
      </c>
      <c r="B1162" s="60">
        <v>29</v>
      </c>
      <c r="C1162" s="60">
        <v>1985</v>
      </c>
      <c r="D1162" s="61">
        <v>187</v>
      </c>
      <c r="E1162" s="61">
        <v>233</v>
      </c>
      <c r="F1162" s="61">
        <v>279</v>
      </c>
      <c r="G1162" s="24">
        <f>D1162*(236.707/Base!$D$137)</f>
        <v>411.34416444444435</v>
      </c>
      <c r="H1162" s="24">
        <f>E1162*(236.707/Base!$D$137)</f>
        <v>512.53042949494943</v>
      </c>
      <c r="I1162" s="24">
        <f>F1162*(236.707/Base!$D$137)</f>
        <v>613.7166945454544</v>
      </c>
      <c r="J1162" s="8"/>
    </row>
    <row r="1163" spans="1:10" x14ac:dyDescent="0.25">
      <c r="A1163" s="59" t="s">
        <v>150</v>
      </c>
      <c r="B1163" s="60">
        <v>29</v>
      </c>
      <c r="C1163" s="60">
        <v>1986</v>
      </c>
      <c r="D1163" s="61">
        <v>229</v>
      </c>
      <c r="E1163" s="61">
        <v>285</v>
      </c>
      <c r="F1163" s="61">
        <v>341</v>
      </c>
      <c r="G1163" s="24">
        <f>D1163*(236.707/Base!$D$138)</f>
        <v>494.50999228070179</v>
      </c>
      <c r="H1163" s="24">
        <f>E1163*(236.707/Base!$D$138)</f>
        <v>615.43820000000005</v>
      </c>
      <c r="I1163" s="24">
        <f>F1163*(236.707/Base!$D$138)</f>
        <v>736.36640771929831</v>
      </c>
      <c r="J1163" s="8"/>
    </row>
    <row r="1164" spans="1:10" x14ac:dyDescent="0.25">
      <c r="A1164" s="59" t="s">
        <v>150</v>
      </c>
      <c r="B1164" s="60">
        <v>29</v>
      </c>
      <c r="C1164" s="60">
        <v>1987</v>
      </c>
      <c r="D1164" s="61">
        <v>229</v>
      </c>
      <c r="E1164" s="61">
        <v>285</v>
      </c>
      <c r="F1164" s="61">
        <v>341</v>
      </c>
      <c r="G1164" s="24">
        <f>D1164*(236.707/Base!$D$139)</f>
        <v>477.04385568800586</v>
      </c>
      <c r="H1164" s="24">
        <f>E1164*(236.707/Base!$D$139)</f>
        <v>593.70086843267109</v>
      </c>
      <c r="I1164" s="24">
        <f>F1164*(236.707/Base!$D$139)</f>
        <v>710.35788117733625</v>
      </c>
      <c r="J1164" s="8"/>
    </row>
    <row r="1165" spans="1:10" x14ac:dyDescent="0.25">
      <c r="A1165" s="59" t="s">
        <v>150</v>
      </c>
      <c r="B1165" s="60">
        <v>29</v>
      </c>
      <c r="C1165" s="60">
        <v>1988</v>
      </c>
      <c r="D1165" s="61">
        <v>266</v>
      </c>
      <c r="E1165" s="61">
        <v>325</v>
      </c>
      <c r="F1165" s="61">
        <v>384</v>
      </c>
      <c r="G1165" s="24">
        <f>D1165*(236.707/Base!$D$140)</f>
        <v>532.19094100353357</v>
      </c>
      <c r="H1165" s="24">
        <f>E1165*(236.707/Base!$D$140)</f>
        <v>650.23329257950536</v>
      </c>
      <c r="I1165" s="24">
        <f>F1165*(236.707/Base!$D$140)</f>
        <v>768.27564415547704</v>
      </c>
      <c r="J1165" s="8"/>
    </row>
    <row r="1166" spans="1:10" x14ac:dyDescent="0.25">
      <c r="A1166" s="59" t="s">
        <v>150</v>
      </c>
      <c r="B1166" s="60">
        <v>29</v>
      </c>
      <c r="C1166" s="60">
        <v>1989</v>
      </c>
      <c r="D1166" s="61">
        <v>270</v>
      </c>
      <c r="E1166" s="61">
        <v>330</v>
      </c>
      <c r="F1166" s="61">
        <v>390</v>
      </c>
      <c r="G1166" s="24">
        <f>D1166*(236.707/Base!$D$141)</f>
        <v>515.42430505731613</v>
      </c>
      <c r="H1166" s="24">
        <f>E1166*(236.707/Base!$D$141)</f>
        <v>629.9630395144975</v>
      </c>
      <c r="I1166" s="24">
        <f>F1166*(236.707/Base!$D$141)</f>
        <v>744.50177397167886</v>
      </c>
      <c r="J1166" s="8"/>
    </row>
    <row r="1167" spans="1:10" x14ac:dyDescent="0.25">
      <c r="A1167" s="59" t="s">
        <v>150</v>
      </c>
      <c r="B1167" s="60">
        <v>29</v>
      </c>
      <c r="C1167" s="60">
        <v>1990</v>
      </c>
      <c r="D1167" s="61">
        <v>270</v>
      </c>
      <c r="E1167" s="61">
        <v>330</v>
      </c>
      <c r="F1167" s="61">
        <v>390</v>
      </c>
      <c r="G1167" s="24">
        <f>D1167*(236.707/Base!$D$142)</f>
        <v>489.04302264875236</v>
      </c>
      <c r="H1167" s="24">
        <f>E1167*(236.707/Base!$D$142)</f>
        <v>597.71924990403068</v>
      </c>
      <c r="I1167" s="24">
        <f>F1167*(236.707/Base!$D$142)</f>
        <v>706.39547715930894</v>
      </c>
      <c r="J1167" s="8"/>
    </row>
    <row r="1168" spans="1:10" x14ac:dyDescent="0.25">
      <c r="A1168" s="59" t="s">
        <v>150</v>
      </c>
      <c r="B1168" s="60">
        <v>29</v>
      </c>
      <c r="C1168" s="60">
        <v>1991</v>
      </c>
      <c r="D1168" s="61">
        <v>270</v>
      </c>
      <c r="E1168" s="61">
        <v>330</v>
      </c>
      <c r="F1168" s="61">
        <v>390</v>
      </c>
      <c r="G1168" s="24">
        <f>D1168*(236.707/Base!$D$143)</f>
        <v>469.2291248618784</v>
      </c>
      <c r="H1168" s="24">
        <f>E1168*(236.707/Base!$D$143)</f>
        <v>573.50226372007364</v>
      </c>
      <c r="I1168" s="24">
        <f>F1168*(236.707/Base!$D$143)</f>
        <v>677.77540257826877</v>
      </c>
      <c r="J1168" s="8"/>
    </row>
    <row r="1169" spans="1:10" x14ac:dyDescent="0.25">
      <c r="A1169" s="59" t="s">
        <v>150</v>
      </c>
      <c r="B1169" s="60">
        <v>29</v>
      </c>
      <c r="C1169" s="60">
        <v>1992</v>
      </c>
      <c r="D1169" s="61">
        <v>309</v>
      </c>
      <c r="E1169" s="61">
        <v>372</v>
      </c>
      <c r="F1169" s="61">
        <v>435</v>
      </c>
      <c r="G1169" s="24">
        <f>D1169*(236.707/Base!$D$144)</f>
        <v>521.31366920387643</v>
      </c>
      <c r="H1169" s="24">
        <f>E1169*(236.707/Base!$D$144)</f>
        <v>627.60092214835618</v>
      </c>
      <c r="I1169" s="24">
        <f>F1169*(236.707/Base!$D$144)</f>
        <v>733.88817509283581</v>
      </c>
      <c r="J1169" s="8"/>
    </row>
    <row r="1170" spans="1:10" x14ac:dyDescent="0.25">
      <c r="A1170" s="59" t="s">
        <v>150</v>
      </c>
      <c r="B1170" s="60">
        <v>29</v>
      </c>
      <c r="C1170" s="60">
        <v>1993</v>
      </c>
      <c r="D1170" s="61">
        <v>289</v>
      </c>
      <c r="E1170" s="61">
        <v>348</v>
      </c>
      <c r="F1170" s="61">
        <v>407</v>
      </c>
      <c r="G1170" s="24">
        <f>D1170*(236.707/Base!$D$145)</f>
        <v>473.40005041620628</v>
      </c>
      <c r="H1170" s="24">
        <f>E1170*(236.707/Base!$D$145)</f>
        <v>570.04573544927257</v>
      </c>
      <c r="I1170" s="24">
        <f>F1170*(236.707/Base!$D$145)</f>
        <v>666.69142048233891</v>
      </c>
      <c r="J1170" s="8"/>
    </row>
    <row r="1171" spans="1:10" x14ac:dyDescent="0.25">
      <c r="A1171" s="59" t="s">
        <v>150</v>
      </c>
      <c r="B1171" s="60">
        <v>29</v>
      </c>
      <c r="C1171" s="60">
        <v>1994</v>
      </c>
      <c r="D1171" s="61">
        <v>288</v>
      </c>
      <c r="E1171" s="61">
        <v>348</v>
      </c>
      <c r="F1171" s="61">
        <v>408</v>
      </c>
      <c r="G1171" s="24">
        <f>D1171*(236.707/Base!$D$146)</f>
        <v>459.9838546554231</v>
      </c>
      <c r="H1171" s="24">
        <f>E1171*(236.707/Base!$D$146)</f>
        <v>555.81382437530294</v>
      </c>
      <c r="I1171" s="24">
        <f>F1171*(236.707/Base!$D$146)</f>
        <v>651.64379409518278</v>
      </c>
      <c r="J1171" s="8"/>
    </row>
    <row r="1172" spans="1:10" x14ac:dyDescent="0.25">
      <c r="A1172" s="59" t="s">
        <v>150</v>
      </c>
      <c r="B1172" s="60">
        <v>29</v>
      </c>
      <c r="C1172" s="60">
        <v>1995</v>
      </c>
      <c r="D1172" s="61">
        <v>288</v>
      </c>
      <c r="E1172" s="61">
        <v>348</v>
      </c>
      <c r="F1172" s="61">
        <v>408</v>
      </c>
      <c r="G1172" s="24">
        <f>D1172*(236.707/Base!$D$147)</f>
        <v>447.30713425153351</v>
      </c>
      <c r="H1172" s="24">
        <f>E1172*(236.707/Base!$D$147)</f>
        <v>540.49612055393629</v>
      </c>
      <c r="I1172" s="24">
        <f>F1172*(236.707/Base!$D$147)</f>
        <v>633.68510685633908</v>
      </c>
      <c r="J1172" s="8"/>
    </row>
    <row r="1173" spans="1:10" x14ac:dyDescent="0.25">
      <c r="A1173" s="59" t="s">
        <v>150</v>
      </c>
      <c r="B1173" s="60">
        <v>29</v>
      </c>
      <c r="C1173" s="60">
        <v>1996</v>
      </c>
      <c r="D1173" s="61">
        <v>288</v>
      </c>
      <c r="E1173" s="61">
        <v>348</v>
      </c>
      <c r="F1173" s="61">
        <v>408</v>
      </c>
      <c r="G1173" s="24">
        <f>D1173*(236.707/Base!$D$148)</f>
        <v>434.49086042065011</v>
      </c>
      <c r="H1173" s="24">
        <f>E1173*(236.707/Base!$D$148)</f>
        <v>525.00978967495223</v>
      </c>
      <c r="I1173" s="24">
        <f>F1173*(236.707/Base!$D$148)</f>
        <v>615.5287189292543</v>
      </c>
      <c r="J1173" s="8"/>
    </row>
    <row r="1174" spans="1:10" x14ac:dyDescent="0.25">
      <c r="A1174" s="59" t="s">
        <v>150</v>
      </c>
      <c r="B1174" s="60">
        <v>29</v>
      </c>
      <c r="C1174" s="60">
        <v>1997</v>
      </c>
      <c r="D1174" s="61">
        <v>289</v>
      </c>
      <c r="E1174" s="61">
        <v>348</v>
      </c>
      <c r="F1174" s="61">
        <v>408</v>
      </c>
      <c r="G1174" s="24">
        <f>D1174*(236.707/Base!$D$149)</f>
        <v>426.22008099688469</v>
      </c>
      <c r="H1174" s="24">
        <f>E1174*(236.707/Base!$D$149)</f>
        <v>513.23386915887852</v>
      </c>
      <c r="I1174" s="24">
        <f>F1174*(236.707/Base!$D$149)</f>
        <v>601.72246728971959</v>
      </c>
      <c r="J1174" s="8"/>
    </row>
    <row r="1175" spans="1:10" x14ac:dyDescent="0.25">
      <c r="A1175" s="59" t="s">
        <v>150</v>
      </c>
      <c r="B1175" s="60">
        <v>29</v>
      </c>
      <c r="C1175" s="60">
        <v>1998</v>
      </c>
      <c r="D1175" s="61">
        <v>289</v>
      </c>
      <c r="E1175" s="61">
        <v>348</v>
      </c>
      <c r="F1175" s="61">
        <v>408</v>
      </c>
      <c r="G1175" s="24">
        <f>D1175*(236.707/Base!$D$150)</f>
        <v>419.68296319018401</v>
      </c>
      <c r="H1175" s="24">
        <f>E1175*(236.707/Base!$D$150)</f>
        <v>505.3621840490797</v>
      </c>
      <c r="I1175" s="24">
        <f>F1175*(236.707/Base!$D$150)</f>
        <v>592.49359509202452</v>
      </c>
      <c r="J1175" s="8"/>
    </row>
    <row r="1176" spans="1:10" x14ac:dyDescent="0.25">
      <c r="A1176" s="59" t="s">
        <v>150</v>
      </c>
      <c r="B1176" s="60">
        <v>29</v>
      </c>
      <c r="C1176" s="60">
        <v>1999</v>
      </c>
      <c r="D1176" s="61">
        <v>289</v>
      </c>
      <c r="E1176" s="61">
        <v>348</v>
      </c>
      <c r="F1176" s="61">
        <v>408</v>
      </c>
      <c r="G1176" s="24">
        <f>D1176*(236.707/Base!$D$151)</f>
        <v>410.61418367346943</v>
      </c>
      <c r="H1176" s="24">
        <f>E1176*(236.707/Base!$D$151)</f>
        <v>494.44199279711887</v>
      </c>
      <c r="I1176" s="24">
        <f>F1176*(236.707/Base!$D$151)</f>
        <v>579.69061224489803</v>
      </c>
      <c r="J1176" s="8"/>
    </row>
    <row r="1177" spans="1:10" x14ac:dyDescent="0.25">
      <c r="A1177" s="59" t="s">
        <v>150</v>
      </c>
      <c r="B1177" s="60">
        <v>29</v>
      </c>
      <c r="C1177" s="60">
        <v>2000</v>
      </c>
      <c r="D1177" s="61">
        <v>289</v>
      </c>
      <c r="E1177" s="61">
        <v>348</v>
      </c>
      <c r="F1177" s="61">
        <v>407</v>
      </c>
      <c r="G1177" s="24">
        <f>D1177*(236.707/Base!$D$152)</f>
        <v>397.26087688734032</v>
      </c>
      <c r="H1177" s="24">
        <f>E1177*(236.707/Base!$D$152)</f>
        <v>478.36257839721259</v>
      </c>
      <c r="I1177" s="24">
        <f>F1177*(236.707/Base!$D$152)</f>
        <v>559.4642799070848</v>
      </c>
      <c r="J1177" s="8"/>
    </row>
    <row r="1178" spans="1:10" x14ac:dyDescent="0.25">
      <c r="A1178" s="59" t="s">
        <v>150</v>
      </c>
      <c r="B1178" s="60">
        <v>29</v>
      </c>
      <c r="C1178" s="60">
        <v>2001</v>
      </c>
      <c r="D1178" s="61">
        <v>289</v>
      </c>
      <c r="E1178" s="61">
        <v>348</v>
      </c>
      <c r="F1178" s="61">
        <v>407</v>
      </c>
      <c r="G1178" s="24">
        <f>D1178*(236.707/Base!$D$153)</f>
        <v>386.26946922642571</v>
      </c>
      <c r="H1178" s="24">
        <f>E1178*(236.707/Base!$D$153)</f>
        <v>465.12725014116319</v>
      </c>
      <c r="I1178" s="24">
        <f>F1178*(236.707/Base!$D$153)</f>
        <v>543.98503105590055</v>
      </c>
      <c r="J1178" s="8"/>
    </row>
    <row r="1179" spans="1:10" x14ac:dyDescent="0.25">
      <c r="A1179" s="59" t="s">
        <v>150</v>
      </c>
      <c r="B1179" s="60">
        <v>29</v>
      </c>
      <c r="C1179" s="60">
        <v>2002</v>
      </c>
      <c r="D1179" s="61">
        <v>289</v>
      </c>
      <c r="E1179" s="61">
        <v>348</v>
      </c>
      <c r="F1179" s="61">
        <v>407</v>
      </c>
      <c r="G1179" s="24">
        <f>D1179*(236.707/Base!$D$154)</f>
        <v>380.25749305169535</v>
      </c>
      <c r="H1179" s="24">
        <f>E1179*(236.707/Base!$D$154)</f>
        <v>457.88791550861589</v>
      </c>
      <c r="I1179" s="24">
        <f>F1179*(236.707/Base!$D$154)</f>
        <v>535.51833796553638</v>
      </c>
      <c r="J1179" s="8"/>
    </row>
    <row r="1180" spans="1:10" x14ac:dyDescent="0.25">
      <c r="A1180" s="59" t="s">
        <v>150</v>
      </c>
      <c r="B1180" s="60">
        <v>29</v>
      </c>
      <c r="C1180" s="60">
        <v>2003</v>
      </c>
      <c r="D1180" s="61">
        <v>289</v>
      </c>
      <c r="E1180" s="61">
        <v>348</v>
      </c>
      <c r="F1180" s="61">
        <v>407</v>
      </c>
      <c r="G1180" s="24">
        <f>D1180*(236.707/Base!$D$155)</f>
        <v>371.78436413043477</v>
      </c>
      <c r="H1180" s="24">
        <f>E1180*(236.707/Base!$D$155)</f>
        <v>447.68497826086957</v>
      </c>
      <c r="I1180" s="24">
        <f>F1180*(236.707/Base!$D$155)</f>
        <v>523.58559239130432</v>
      </c>
      <c r="J1180" s="8"/>
    </row>
    <row r="1181" spans="1:10" x14ac:dyDescent="0.25">
      <c r="A1181" s="59" t="s">
        <v>150</v>
      </c>
      <c r="B1181" s="60">
        <v>29</v>
      </c>
      <c r="C1181" s="60">
        <v>2004</v>
      </c>
      <c r="D1181" s="61">
        <v>289</v>
      </c>
      <c r="E1181" s="61">
        <v>348</v>
      </c>
      <c r="F1181" s="61">
        <v>407</v>
      </c>
      <c r="G1181" s="24">
        <f>D1181*(236.707/Base!$D$156)</f>
        <v>362.14040762308099</v>
      </c>
      <c r="H1181" s="24">
        <f>E1181*(236.707/Base!$D$156)</f>
        <v>436.07218634197989</v>
      </c>
      <c r="I1181" s="24">
        <f>F1181*(236.707/Base!$D$156)</f>
        <v>510.00396506087878</v>
      </c>
      <c r="J1181" s="8"/>
    </row>
    <row r="1182" spans="1:10" x14ac:dyDescent="0.25">
      <c r="A1182" s="59" t="s">
        <v>150</v>
      </c>
      <c r="B1182" s="60">
        <v>29</v>
      </c>
      <c r="C1182" s="60">
        <v>2005</v>
      </c>
      <c r="D1182" s="61">
        <v>289</v>
      </c>
      <c r="E1182" s="61">
        <v>348</v>
      </c>
      <c r="F1182" s="61">
        <v>407</v>
      </c>
      <c r="G1182" s="24">
        <f>D1182*(236.707/Base!$D$157)</f>
        <v>350.27303123399889</v>
      </c>
      <c r="H1182" s="24">
        <f>E1182*(236.707/Base!$D$157)</f>
        <v>421.78205837173573</v>
      </c>
      <c r="I1182" s="24">
        <f>F1182*(236.707/Base!$D$157)</f>
        <v>493.29108550947251</v>
      </c>
      <c r="J1182" s="8"/>
    </row>
    <row r="1183" spans="1:10" x14ac:dyDescent="0.25">
      <c r="A1183" s="59" t="s">
        <v>150</v>
      </c>
      <c r="B1183" s="60">
        <v>29</v>
      </c>
      <c r="C1183" s="60">
        <v>2006</v>
      </c>
      <c r="D1183" s="61">
        <v>289</v>
      </c>
      <c r="E1183" s="61">
        <v>348</v>
      </c>
      <c r="F1183" s="61">
        <v>407</v>
      </c>
      <c r="G1183" s="24">
        <f>D1183*(236.707/Base!$D$158)</f>
        <v>339.32699900793654</v>
      </c>
      <c r="H1183" s="24">
        <f>E1183*(236.707/Base!$D$158)</f>
        <v>408.60136904761907</v>
      </c>
      <c r="I1183" s="24">
        <f>F1183*(236.707/Base!$D$158)</f>
        <v>477.87573908730161</v>
      </c>
      <c r="J1183" s="8"/>
    </row>
    <row r="1184" spans="1:10" x14ac:dyDescent="0.25">
      <c r="A1184" s="59" t="s">
        <v>150</v>
      </c>
      <c r="B1184" s="60">
        <v>29</v>
      </c>
      <c r="C1184" s="60">
        <v>2007</v>
      </c>
      <c r="D1184" s="61">
        <v>289</v>
      </c>
      <c r="E1184" s="61">
        <v>348</v>
      </c>
      <c r="F1184" s="61">
        <v>407</v>
      </c>
      <c r="G1184" s="24">
        <f>D1184*(236.707/Base!$D$159)</f>
        <v>329.92988878278396</v>
      </c>
      <c r="H1184" s="24">
        <f>E1184*(236.707/Base!$D$159)</f>
        <v>397.28581763463262</v>
      </c>
      <c r="I1184" s="24">
        <f>F1184*(236.707/Base!$D$159)</f>
        <v>464.64174648648122</v>
      </c>
      <c r="J1184" s="8"/>
    </row>
    <row r="1185" spans="1:10" x14ac:dyDescent="0.25">
      <c r="A1185" s="59" t="s">
        <v>150</v>
      </c>
      <c r="B1185" s="60">
        <v>29</v>
      </c>
      <c r="C1185" s="60">
        <v>2008</v>
      </c>
      <c r="D1185" s="61">
        <v>318</v>
      </c>
      <c r="E1185" s="61">
        <v>383</v>
      </c>
      <c r="F1185" s="61">
        <v>448</v>
      </c>
      <c r="G1185" s="24">
        <f>D1185*(236.707/Base!$D$160)</f>
        <v>349.61345638472295</v>
      </c>
      <c r="H1185" s="24">
        <f>E1185*(236.707/Base!$D$160)</f>
        <v>421.07532640046821</v>
      </c>
      <c r="I1185" s="24">
        <f>F1185*(236.707/Base!$D$160)</f>
        <v>492.53719641621342</v>
      </c>
      <c r="J1185" s="8"/>
    </row>
    <row r="1186" spans="1:10" x14ac:dyDescent="0.25">
      <c r="A1186" s="59" t="s">
        <v>150</v>
      </c>
      <c r="B1186" s="60">
        <v>29</v>
      </c>
      <c r="C1186" s="60">
        <v>2009</v>
      </c>
      <c r="D1186" s="61">
        <v>318</v>
      </c>
      <c r="E1186" s="61">
        <v>383</v>
      </c>
      <c r="F1186" s="61">
        <v>448</v>
      </c>
      <c r="G1186" s="24">
        <f>D1186*(236.707/Base!$D$161)</f>
        <v>350.86174412805252</v>
      </c>
      <c r="H1186" s="24">
        <f>E1186*(236.707/Base!$D$161)</f>
        <v>422.57876729888085</v>
      </c>
      <c r="I1186" s="24">
        <f>F1186*(236.707/Base!$D$161)</f>
        <v>494.29579046970917</v>
      </c>
      <c r="J1186" s="8"/>
    </row>
    <row r="1187" spans="1:10" x14ac:dyDescent="0.25">
      <c r="A1187" s="59" t="s">
        <v>150</v>
      </c>
      <c r="B1187" s="60">
        <v>29</v>
      </c>
      <c r="C1187" s="60">
        <v>2010</v>
      </c>
      <c r="D1187" s="61">
        <v>318</v>
      </c>
      <c r="E1187" s="61">
        <v>383</v>
      </c>
      <c r="F1187" s="61">
        <v>448</v>
      </c>
      <c r="G1187" s="24">
        <f>D1187*(236.707/Base!$D$162)</f>
        <v>345.19951755512341</v>
      </c>
      <c r="H1187" s="24">
        <f>E1187*(236.707/Base!$D$162)</f>
        <v>415.75916736984988</v>
      </c>
      <c r="I1187" s="24">
        <f>F1187*(236.707/Base!$D$162)</f>
        <v>486.3188171845764</v>
      </c>
      <c r="J1187" s="8"/>
    </row>
    <row r="1188" spans="1:10" x14ac:dyDescent="0.25">
      <c r="A1188" s="59" t="s">
        <v>150</v>
      </c>
      <c r="B1188" s="60">
        <v>29</v>
      </c>
      <c r="C1188" s="60">
        <v>2011</v>
      </c>
      <c r="D1188" s="61">
        <v>318</v>
      </c>
      <c r="E1188" s="61">
        <v>383</v>
      </c>
      <c r="F1188" s="61">
        <v>448</v>
      </c>
      <c r="G1188" s="24">
        <f>D1188*(236.707/Base!$D$163)</f>
        <v>334.63661703839711</v>
      </c>
      <c r="H1188" s="24">
        <f>E1188*(236.707/Base!$D$163)</f>
        <v>403.0371834141701</v>
      </c>
      <c r="I1188" s="24">
        <f>F1188*(236.707/Base!$D$163)</f>
        <v>471.4377497899431</v>
      </c>
      <c r="J1188" s="8"/>
    </row>
    <row r="1189" spans="1:10" x14ac:dyDescent="0.25">
      <c r="A1189" s="59" t="s">
        <v>150</v>
      </c>
      <c r="B1189" s="60">
        <v>29</v>
      </c>
      <c r="C1189" s="60">
        <v>2012</v>
      </c>
      <c r="D1189" s="61">
        <v>318</v>
      </c>
      <c r="E1189" s="61">
        <v>383</v>
      </c>
      <c r="F1189" s="61">
        <v>448</v>
      </c>
      <c r="G1189" s="24">
        <f>D1189*(236.707/Base!$D$164)</f>
        <v>327.85188637333732</v>
      </c>
      <c r="H1189" s="24">
        <f>E1189*(236.707/Base!$D$164)</f>
        <v>394.86563673266727</v>
      </c>
      <c r="I1189" s="24">
        <f>F1189*(236.707/Base!$D$164)</f>
        <v>461.87938709199722</v>
      </c>
      <c r="J1189" s="8"/>
    </row>
    <row r="1190" spans="1:10" x14ac:dyDescent="0.25">
      <c r="A1190" s="59" t="s">
        <v>150</v>
      </c>
      <c r="B1190" s="60">
        <v>29</v>
      </c>
      <c r="C1190" s="60">
        <v>2013</v>
      </c>
      <c r="D1190" s="61">
        <v>318</v>
      </c>
      <c r="E1190" s="61">
        <v>383</v>
      </c>
      <c r="F1190" s="61">
        <v>448</v>
      </c>
      <c r="G1190" s="24">
        <f>D1190*(236.707/Base!$D$165)</f>
        <v>323.11897045377469</v>
      </c>
      <c r="H1190" s="24">
        <f>E1190*(236.707/Base!$D$165)</f>
        <v>389.16530089243935</v>
      </c>
      <c r="I1190" s="24">
        <f>F1190*(236.707/Base!$D$165)</f>
        <v>455.211631331104</v>
      </c>
      <c r="J1190" s="8"/>
    </row>
    <row r="1191" spans="1:10" x14ac:dyDescent="0.25">
      <c r="A1191" s="59" t="s">
        <v>150</v>
      </c>
      <c r="B1191" s="60">
        <v>29</v>
      </c>
      <c r="C1191" s="60">
        <v>2014</v>
      </c>
      <c r="D1191" s="61">
        <v>318</v>
      </c>
      <c r="E1191" s="61">
        <v>383</v>
      </c>
      <c r="F1191" s="61">
        <v>448</v>
      </c>
      <c r="G1191" s="24">
        <f>D1191*(236.707/Base!$D$166)</f>
        <v>321.79425947776127</v>
      </c>
      <c r="H1191" s="24">
        <f>E1191*(236.707/Base!$D$166)</f>
        <v>387.56981566032255</v>
      </c>
      <c r="I1191" s="24">
        <f>F1191*(236.707/Base!$D$166)</f>
        <v>453.34537184288382</v>
      </c>
      <c r="J1191" s="8"/>
    </row>
    <row r="1192" spans="1:10" x14ac:dyDescent="0.25">
      <c r="A1192" s="59" t="s">
        <v>151</v>
      </c>
      <c r="B1192" s="60">
        <v>33</v>
      </c>
      <c r="C1192" s="60">
        <v>1980</v>
      </c>
      <c r="D1192" s="61">
        <v>333</v>
      </c>
      <c r="E1192" s="61">
        <v>394</v>
      </c>
      <c r="F1192" s="61">
        <v>476</v>
      </c>
      <c r="G1192" s="24">
        <f>D1192*(236.707/Base!$D$132)</f>
        <v>957.08450229441621</v>
      </c>
      <c r="H1192" s="24">
        <f>E1192*(236.707/Base!$D$132)</f>
        <v>1132.4062879999999</v>
      </c>
      <c r="I1192" s="24">
        <f>F1192*(236.707/Base!$D$132)</f>
        <v>1368.0847540304569</v>
      </c>
      <c r="J1192" s="8"/>
    </row>
    <row r="1193" spans="1:10" x14ac:dyDescent="0.25">
      <c r="A1193" s="59" t="s">
        <v>151</v>
      </c>
      <c r="B1193" s="60">
        <v>33</v>
      </c>
      <c r="C1193" s="60">
        <v>1981</v>
      </c>
      <c r="D1193" s="61">
        <v>401</v>
      </c>
      <c r="E1193" s="61">
        <v>477</v>
      </c>
      <c r="F1193" s="61">
        <v>563</v>
      </c>
      <c r="G1193" s="24">
        <f>D1193*(236.707/Base!$D$133)</f>
        <v>1044.3765443606255</v>
      </c>
      <c r="H1193" s="24">
        <f>E1193*(236.707/Base!$D$133)</f>
        <v>1242.3132460349586</v>
      </c>
      <c r="I1193" s="24">
        <f>F1193*(236.707/Base!$D$133)</f>
        <v>1466.2942505611777</v>
      </c>
      <c r="J1193" s="8"/>
    </row>
    <row r="1194" spans="1:10" x14ac:dyDescent="0.25">
      <c r="A1194" s="59" t="s">
        <v>151</v>
      </c>
      <c r="B1194" s="60">
        <v>33</v>
      </c>
      <c r="C1194" s="60">
        <v>1982</v>
      </c>
      <c r="D1194" s="61">
        <v>356</v>
      </c>
      <c r="E1194" s="61">
        <v>424</v>
      </c>
      <c r="F1194" s="61">
        <v>515</v>
      </c>
      <c r="G1194" s="24">
        <f>D1194*(236.707/Base!$D$134)</f>
        <v>873.34627064124788</v>
      </c>
      <c r="H1194" s="24">
        <f>E1194*(236.707/Base!$D$134)</f>
        <v>1040.1652212131717</v>
      </c>
      <c r="I1194" s="24">
        <f>F1194*(236.707/Base!$D$134)</f>
        <v>1263.4082285961872</v>
      </c>
      <c r="J1194" s="8"/>
    </row>
    <row r="1195" spans="1:10" x14ac:dyDescent="0.25">
      <c r="A1195" s="59" t="s">
        <v>151</v>
      </c>
      <c r="B1195" s="60">
        <v>33</v>
      </c>
      <c r="C1195" s="60">
        <v>1983</v>
      </c>
      <c r="D1195" s="61">
        <v>356</v>
      </c>
      <c r="E1195" s="61">
        <v>424</v>
      </c>
      <c r="F1195" s="61">
        <v>515</v>
      </c>
      <c r="G1195" s="24">
        <f>D1195*(236.707/Base!$D$135)</f>
        <v>846.21460648194784</v>
      </c>
      <c r="H1195" s="24">
        <f>E1195*(236.707/Base!$D$135)</f>
        <v>1007.8511043492862</v>
      </c>
      <c r="I1195" s="24">
        <f>F1195*(236.707/Base!$D$135)</f>
        <v>1224.1587706129301</v>
      </c>
      <c r="J1195" s="8"/>
    </row>
    <row r="1196" spans="1:10" x14ac:dyDescent="0.25">
      <c r="A1196" s="59" t="s">
        <v>151</v>
      </c>
      <c r="B1196" s="60">
        <v>33</v>
      </c>
      <c r="C1196" s="60">
        <v>1984</v>
      </c>
      <c r="D1196" s="61">
        <v>399</v>
      </c>
      <c r="E1196" s="61">
        <v>474</v>
      </c>
      <c r="F1196" s="61">
        <v>566</v>
      </c>
      <c r="G1196" s="24">
        <f>D1196*(236.707/Base!$D$136)</f>
        <v>908.7492134191474</v>
      </c>
      <c r="H1196" s="24">
        <f>E1196*(236.707/Base!$D$136)</f>
        <v>1079.5667347385361</v>
      </c>
      <c r="I1196" s="24">
        <f>F1196*(236.707/Base!$D$136)</f>
        <v>1289.1028942236528</v>
      </c>
      <c r="J1196" s="8"/>
    </row>
    <row r="1197" spans="1:10" x14ac:dyDescent="0.25">
      <c r="A1197" s="59" t="s">
        <v>151</v>
      </c>
      <c r="B1197" s="60">
        <v>33</v>
      </c>
      <c r="C1197" s="60">
        <v>1985</v>
      </c>
      <c r="D1197" s="61">
        <v>399</v>
      </c>
      <c r="E1197" s="61">
        <v>474</v>
      </c>
      <c r="F1197" s="61">
        <v>566</v>
      </c>
      <c r="G1197" s="24">
        <f>D1197*(236.707/Base!$D$137)</f>
        <v>877.68086424242404</v>
      </c>
      <c r="H1197" s="24">
        <f>E1197*(236.707/Base!$D$137)</f>
        <v>1042.6584703030301</v>
      </c>
      <c r="I1197" s="24">
        <f>F1197*(236.707/Base!$D$137)</f>
        <v>1245.0310004040402</v>
      </c>
      <c r="J1197" s="8"/>
    </row>
    <row r="1198" spans="1:10" x14ac:dyDescent="0.25">
      <c r="A1198" s="59" t="s">
        <v>151</v>
      </c>
      <c r="B1198" s="60">
        <v>33</v>
      </c>
      <c r="C1198" s="60">
        <v>1986</v>
      </c>
      <c r="D1198" s="61">
        <v>416</v>
      </c>
      <c r="E1198" s="61">
        <v>497</v>
      </c>
      <c r="F1198" s="61">
        <v>596</v>
      </c>
      <c r="G1198" s="24">
        <f>D1198*(236.707/Base!$D$138)</f>
        <v>898.32382877192993</v>
      </c>
      <c r="H1198" s="24">
        <f>E1198*(236.707/Base!$D$138)</f>
        <v>1073.2378435087719</v>
      </c>
      <c r="I1198" s="24">
        <f>F1198*(236.707/Base!$D$138)</f>
        <v>1287.0216392982456</v>
      </c>
      <c r="J1198" s="8"/>
    </row>
    <row r="1199" spans="1:10" x14ac:dyDescent="0.25">
      <c r="A1199" s="59" t="s">
        <v>151</v>
      </c>
      <c r="B1199" s="60">
        <v>33</v>
      </c>
      <c r="C1199" s="60">
        <v>1987</v>
      </c>
      <c r="D1199" s="61">
        <v>416</v>
      </c>
      <c r="E1199" s="61">
        <v>497</v>
      </c>
      <c r="F1199" s="61">
        <v>596</v>
      </c>
      <c r="G1199" s="24">
        <f>D1199*(236.707/Base!$D$139)</f>
        <v>866.59495181751288</v>
      </c>
      <c r="H1199" s="24">
        <f>E1199*(236.707/Base!$D$139)</f>
        <v>1035.3309881089035</v>
      </c>
      <c r="I1199" s="24">
        <f>F1199*(236.707/Base!$D$139)</f>
        <v>1241.5639213539366</v>
      </c>
      <c r="J1199" s="8"/>
    </row>
    <row r="1200" spans="1:10" x14ac:dyDescent="0.25">
      <c r="A1200" s="59" t="s">
        <v>151</v>
      </c>
      <c r="B1200" s="60">
        <v>33</v>
      </c>
      <c r="C1200" s="60">
        <v>1988</v>
      </c>
      <c r="D1200" s="61">
        <v>439</v>
      </c>
      <c r="E1200" s="61">
        <v>539</v>
      </c>
      <c r="F1200" s="61">
        <v>638</v>
      </c>
      <c r="G1200" s="24">
        <f>D1200*(236.707/Base!$D$140)</f>
        <v>878.31512443816257</v>
      </c>
      <c r="H1200" s="24">
        <f>E1200*(236.707/Base!$D$140)</f>
        <v>1078.3869067703181</v>
      </c>
      <c r="I1200" s="24">
        <f>F1200*(236.707/Base!$D$140)</f>
        <v>1276.4579712791519</v>
      </c>
      <c r="J1200" s="8"/>
    </row>
    <row r="1201" spans="1:10" x14ac:dyDescent="0.25">
      <c r="A1201" s="59" t="s">
        <v>151</v>
      </c>
      <c r="B1201" s="60">
        <v>33</v>
      </c>
      <c r="C1201" s="60">
        <v>1989</v>
      </c>
      <c r="D1201" s="61">
        <v>439</v>
      </c>
      <c r="E1201" s="61">
        <v>539</v>
      </c>
      <c r="F1201" s="61">
        <v>638</v>
      </c>
      <c r="G1201" s="24">
        <f>D1201*(236.707/Base!$D$141)</f>
        <v>838.04174044504373</v>
      </c>
      <c r="H1201" s="24">
        <f>E1201*(236.707/Base!$D$141)</f>
        <v>1028.9396312070126</v>
      </c>
      <c r="I1201" s="24">
        <f>F1201*(236.707/Base!$D$141)</f>
        <v>1217.9285430613618</v>
      </c>
      <c r="J1201" s="8"/>
    </row>
    <row r="1202" spans="1:10" x14ac:dyDescent="0.25">
      <c r="A1202" s="59" t="s">
        <v>151</v>
      </c>
      <c r="B1202" s="60">
        <v>33</v>
      </c>
      <c r="C1202" s="60">
        <v>1990</v>
      </c>
      <c r="D1202" s="61">
        <v>468</v>
      </c>
      <c r="E1202" s="61">
        <v>577</v>
      </c>
      <c r="F1202" s="61">
        <v>687</v>
      </c>
      <c r="G1202" s="24">
        <f>D1202*(236.707/Base!$D$142)</f>
        <v>847.67457259117077</v>
      </c>
      <c r="H1202" s="24">
        <f>E1202*(236.707/Base!$D$142)</f>
        <v>1045.1030521049263</v>
      </c>
      <c r="I1202" s="24">
        <f>F1202*(236.707/Base!$D$142)</f>
        <v>1244.3428020729366</v>
      </c>
      <c r="J1202" s="8"/>
    </row>
    <row r="1203" spans="1:10" x14ac:dyDescent="0.25">
      <c r="A1203" s="59" t="s">
        <v>151</v>
      </c>
      <c r="B1203" s="60">
        <v>33</v>
      </c>
      <c r="C1203" s="60">
        <v>1991</v>
      </c>
      <c r="D1203" s="61">
        <v>468</v>
      </c>
      <c r="E1203" s="61">
        <v>577</v>
      </c>
      <c r="F1203" s="61">
        <v>687</v>
      </c>
      <c r="G1203" s="24">
        <f>D1203*(236.707/Base!$D$143)</f>
        <v>813.33048309392257</v>
      </c>
      <c r="H1203" s="24">
        <f>E1203*(236.707/Base!$D$143)</f>
        <v>1002.7600186863106</v>
      </c>
      <c r="I1203" s="24">
        <f>F1203*(236.707/Base!$D$143)</f>
        <v>1193.927439926335</v>
      </c>
      <c r="J1203" s="8"/>
    </row>
    <row r="1204" spans="1:10" x14ac:dyDescent="0.25">
      <c r="A1204" s="59" t="s">
        <v>151</v>
      </c>
      <c r="B1204" s="60">
        <v>33</v>
      </c>
      <c r="C1204" s="60">
        <v>1992</v>
      </c>
      <c r="D1204" s="61">
        <v>468</v>
      </c>
      <c r="E1204" s="61">
        <v>577</v>
      </c>
      <c r="F1204" s="61">
        <v>687</v>
      </c>
      <c r="G1204" s="24">
        <f>D1204*(236.707/Base!$D$144)</f>
        <v>789.56245044470609</v>
      </c>
      <c r="H1204" s="24">
        <f>E1204*(236.707/Base!$D$144)</f>
        <v>973.45626903118682</v>
      </c>
      <c r="I1204" s="24">
        <f>F1204*(236.707/Base!$D$144)</f>
        <v>1159.0371868707546</v>
      </c>
      <c r="J1204" s="8"/>
    </row>
    <row r="1205" spans="1:10" x14ac:dyDescent="0.25">
      <c r="A1205" s="59" t="s">
        <v>151</v>
      </c>
      <c r="B1205" s="60">
        <v>33</v>
      </c>
      <c r="C1205" s="60">
        <v>1993</v>
      </c>
      <c r="D1205" s="61">
        <v>468</v>
      </c>
      <c r="E1205" s="61">
        <v>577</v>
      </c>
      <c r="F1205" s="61">
        <v>687</v>
      </c>
      <c r="G1205" s="24">
        <f>D1205*(236.707/Base!$D$145)</f>
        <v>766.61323043178038</v>
      </c>
      <c r="H1205" s="24">
        <f>E1205*(236.707/Base!$D$145)</f>
        <v>945.16203837422495</v>
      </c>
      <c r="I1205" s="24">
        <f>F1205*(236.707/Base!$D$145)</f>
        <v>1125.3489087748571</v>
      </c>
      <c r="J1205" s="8"/>
    </row>
    <row r="1206" spans="1:10" x14ac:dyDescent="0.25">
      <c r="A1206" s="59" t="s">
        <v>151</v>
      </c>
      <c r="B1206" s="60">
        <v>33</v>
      </c>
      <c r="C1206" s="60">
        <v>1994</v>
      </c>
      <c r="D1206" s="61">
        <v>468</v>
      </c>
      <c r="E1206" s="61">
        <v>577</v>
      </c>
      <c r="F1206" s="61">
        <v>687</v>
      </c>
      <c r="G1206" s="24">
        <f>D1206*(236.707/Base!$D$146)</f>
        <v>747.47376381506251</v>
      </c>
      <c r="H1206" s="24">
        <f>E1206*(236.707/Base!$D$146)</f>
        <v>921.56487547284416</v>
      </c>
      <c r="I1206" s="24">
        <f>F1206*(236.707/Base!$D$146)</f>
        <v>1097.2531532926239</v>
      </c>
      <c r="J1206" s="8"/>
    </row>
    <row r="1207" spans="1:10" x14ac:dyDescent="0.25">
      <c r="A1207" s="59" t="s">
        <v>151</v>
      </c>
      <c r="B1207" s="60">
        <v>33</v>
      </c>
      <c r="C1207" s="60">
        <v>1995</v>
      </c>
      <c r="D1207" s="61">
        <v>468</v>
      </c>
      <c r="E1207" s="61">
        <v>577</v>
      </c>
      <c r="F1207" s="61">
        <v>687</v>
      </c>
      <c r="G1207" s="24">
        <f>D1207*(236.707/Base!$D$147)</f>
        <v>726.87409315874197</v>
      </c>
      <c r="H1207" s="24">
        <f>E1207*(236.707/Base!$D$147)</f>
        <v>896.16741827477369</v>
      </c>
      <c r="I1207" s="24">
        <f>F1207*(236.707/Base!$D$147)</f>
        <v>1067.0138931625122</v>
      </c>
      <c r="J1207" s="8"/>
    </row>
    <row r="1208" spans="1:10" x14ac:dyDescent="0.25">
      <c r="A1208" s="59" t="s">
        <v>151</v>
      </c>
      <c r="B1208" s="60">
        <v>33</v>
      </c>
      <c r="C1208" s="60">
        <v>1996</v>
      </c>
      <c r="D1208" s="61">
        <v>468</v>
      </c>
      <c r="E1208" s="61">
        <v>577</v>
      </c>
      <c r="F1208" s="61">
        <v>687</v>
      </c>
      <c r="G1208" s="24">
        <f>D1208*(236.707/Base!$D$148)</f>
        <v>706.04764818355636</v>
      </c>
      <c r="H1208" s="24">
        <f>E1208*(236.707/Base!$D$148)</f>
        <v>870.49036966220524</v>
      </c>
      <c r="I1208" s="24">
        <f>F1208*(236.707/Base!$D$148)</f>
        <v>1036.4417399617591</v>
      </c>
      <c r="J1208" s="8"/>
    </row>
    <row r="1209" spans="1:10" x14ac:dyDescent="0.25">
      <c r="A1209" s="59" t="s">
        <v>151</v>
      </c>
      <c r="B1209" s="60">
        <v>33</v>
      </c>
      <c r="C1209" s="60">
        <v>1997</v>
      </c>
      <c r="D1209" s="61">
        <v>468</v>
      </c>
      <c r="E1209" s="61">
        <v>577</v>
      </c>
      <c r="F1209" s="61">
        <v>687</v>
      </c>
      <c r="G1209" s="24">
        <f>D1209*(236.707/Base!$D$149)</f>
        <v>690.21106542056066</v>
      </c>
      <c r="H1209" s="24">
        <f>E1209*(236.707/Base!$D$149)</f>
        <v>850.96535202492203</v>
      </c>
      <c r="I1209" s="24">
        <f>F1209*(236.707/Base!$D$149)</f>
        <v>1013.1944485981307</v>
      </c>
      <c r="J1209" s="8"/>
    </row>
    <row r="1210" spans="1:10" x14ac:dyDescent="0.25">
      <c r="A1210" s="59" t="s">
        <v>151</v>
      </c>
      <c r="B1210" s="60">
        <v>33</v>
      </c>
      <c r="C1210" s="60">
        <v>1998</v>
      </c>
      <c r="D1210" s="61">
        <v>468</v>
      </c>
      <c r="E1210" s="61">
        <v>577</v>
      </c>
      <c r="F1210" s="61">
        <v>687</v>
      </c>
      <c r="G1210" s="24">
        <f>D1210*(236.707/Base!$D$150)</f>
        <v>679.62500613496923</v>
      </c>
      <c r="H1210" s="24">
        <f>E1210*(236.707/Base!$D$150)</f>
        <v>837.91373619631895</v>
      </c>
      <c r="I1210" s="24">
        <f>F1210*(236.707/Base!$D$150)</f>
        <v>997.65465644171775</v>
      </c>
      <c r="J1210" s="8"/>
    </row>
    <row r="1211" spans="1:10" x14ac:dyDescent="0.25">
      <c r="A1211" s="59" t="s">
        <v>151</v>
      </c>
      <c r="B1211" s="60">
        <v>33</v>
      </c>
      <c r="C1211" s="60">
        <v>1999</v>
      </c>
      <c r="D1211" s="61">
        <v>468</v>
      </c>
      <c r="E1211" s="61">
        <v>577</v>
      </c>
      <c r="F1211" s="61">
        <v>687</v>
      </c>
      <c r="G1211" s="24">
        <f>D1211*(236.707/Base!$D$151)</f>
        <v>664.93923169267714</v>
      </c>
      <c r="H1211" s="24">
        <f>E1211*(236.707/Base!$D$151)</f>
        <v>819.80755702280919</v>
      </c>
      <c r="I1211" s="24">
        <f>F1211*(236.707/Base!$D$151)</f>
        <v>976.09669267707091</v>
      </c>
      <c r="J1211" s="8"/>
    </row>
    <row r="1212" spans="1:10" x14ac:dyDescent="0.25">
      <c r="A1212" s="59" t="s">
        <v>151</v>
      </c>
      <c r="B1212" s="60">
        <v>33</v>
      </c>
      <c r="C1212" s="60">
        <v>2000</v>
      </c>
      <c r="D1212" s="61">
        <v>468</v>
      </c>
      <c r="E1212" s="61">
        <v>577</v>
      </c>
      <c r="F1212" s="61">
        <v>687</v>
      </c>
      <c r="G1212" s="24">
        <f>D1212*(236.707/Base!$D$152)</f>
        <v>643.31519163763073</v>
      </c>
      <c r="H1212" s="24">
        <f>E1212*(236.707/Base!$D$152)</f>
        <v>793.14714866434383</v>
      </c>
      <c r="I1212" s="24">
        <f>F1212*(236.707/Base!$D$152)</f>
        <v>944.35371080139385</v>
      </c>
      <c r="J1212" s="8"/>
    </row>
    <row r="1213" spans="1:10" x14ac:dyDescent="0.25">
      <c r="A1213" s="59" t="s">
        <v>151</v>
      </c>
      <c r="B1213" s="60">
        <v>33</v>
      </c>
      <c r="C1213" s="60">
        <v>2001</v>
      </c>
      <c r="D1213" s="61">
        <v>468</v>
      </c>
      <c r="E1213" s="61">
        <v>577</v>
      </c>
      <c r="F1213" s="61">
        <v>687</v>
      </c>
      <c r="G1213" s="24">
        <f>D1213*(236.707/Base!$D$153)</f>
        <v>625.51595708639184</v>
      </c>
      <c r="H1213" s="24">
        <f>E1213*(236.707/Base!$D$153)</f>
        <v>771.2023658949746</v>
      </c>
      <c r="I1213" s="24">
        <f>F1213*(236.707/Base!$D$153)</f>
        <v>918.22534726143419</v>
      </c>
      <c r="J1213" s="8"/>
    </row>
    <row r="1214" spans="1:10" x14ac:dyDescent="0.25">
      <c r="A1214" s="59" t="s">
        <v>151</v>
      </c>
      <c r="B1214" s="60">
        <v>33</v>
      </c>
      <c r="C1214" s="60">
        <v>2002</v>
      </c>
      <c r="D1214" s="61">
        <v>468</v>
      </c>
      <c r="E1214" s="61">
        <v>577</v>
      </c>
      <c r="F1214" s="61">
        <v>687</v>
      </c>
      <c r="G1214" s="24">
        <f>D1214*(236.707/Base!$D$154)</f>
        <v>615.78030016675928</v>
      </c>
      <c r="H1214" s="24">
        <f>E1214*(236.707/Base!$D$154)</f>
        <v>759.19921623123957</v>
      </c>
      <c r="I1214" s="24">
        <f>F1214*(236.707/Base!$D$154)</f>
        <v>903.933902167871</v>
      </c>
      <c r="J1214" s="8"/>
    </row>
    <row r="1215" spans="1:10" x14ac:dyDescent="0.25">
      <c r="A1215" s="59" t="s">
        <v>151</v>
      </c>
      <c r="B1215" s="60">
        <v>33</v>
      </c>
      <c r="C1215" s="60">
        <v>2003</v>
      </c>
      <c r="D1215" s="61">
        <v>468</v>
      </c>
      <c r="E1215" s="61">
        <v>577</v>
      </c>
      <c r="F1215" s="61">
        <v>687</v>
      </c>
      <c r="G1215" s="24">
        <f>D1215*(236.707/Base!$D$155)</f>
        <v>602.05910869565218</v>
      </c>
      <c r="H1215" s="24">
        <f>E1215*(236.707/Base!$D$155)</f>
        <v>742.28227717391303</v>
      </c>
      <c r="I1215" s="24">
        <f>F1215*(236.707/Base!$D$155)</f>
        <v>883.79189673913049</v>
      </c>
      <c r="J1215" s="8"/>
    </row>
    <row r="1216" spans="1:10" x14ac:dyDescent="0.25">
      <c r="A1216" s="59" t="s">
        <v>151</v>
      </c>
      <c r="B1216" s="60">
        <v>33</v>
      </c>
      <c r="C1216" s="60">
        <v>2004</v>
      </c>
      <c r="D1216" s="61">
        <v>501</v>
      </c>
      <c r="E1216" s="61">
        <v>691</v>
      </c>
      <c r="F1216" s="61">
        <v>825</v>
      </c>
      <c r="G1216" s="24">
        <f>D1216*(236.707/Base!$D$156)</f>
        <v>627.79357861302276</v>
      </c>
      <c r="H1216" s="24">
        <f>E1216*(236.707/Base!$D$156)</f>
        <v>865.87896770778184</v>
      </c>
      <c r="I1216" s="24">
        <f>F1216*(236.707/Base!$D$156)</f>
        <v>1033.7918210693488</v>
      </c>
      <c r="J1216" s="8"/>
    </row>
    <row r="1217" spans="1:10" x14ac:dyDescent="0.25">
      <c r="A1217" s="59" t="s">
        <v>151</v>
      </c>
      <c r="B1217" s="60">
        <v>33</v>
      </c>
      <c r="C1217" s="60">
        <v>2005</v>
      </c>
      <c r="D1217" s="61">
        <v>501</v>
      </c>
      <c r="E1217" s="61">
        <v>691</v>
      </c>
      <c r="F1217" s="61">
        <v>825</v>
      </c>
      <c r="G1217" s="24">
        <f>D1217*(236.707/Base!$D$157)</f>
        <v>607.2207219662057</v>
      </c>
      <c r="H1217" s="24">
        <f>E1217*(236.707/Base!$D$157)</f>
        <v>837.50402969790048</v>
      </c>
      <c r="I1217" s="24">
        <f>F1217*(236.707/Base!$D$157)</f>
        <v>999.91436251920106</v>
      </c>
      <c r="J1217" s="8"/>
    </row>
    <row r="1218" spans="1:10" x14ac:dyDescent="0.25">
      <c r="A1218" s="59" t="s">
        <v>151</v>
      </c>
      <c r="B1218" s="60">
        <v>33</v>
      </c>
      <c r="C1218" s="60">
        <v>2006</v>
      </c>
      <c r="D1218" s="61">
        <v>501.5</v>
      </c>
      <c r="E1218" s="61">
        <v>691</v>
      </c>
      <c r="F1218" s="61">
        <v>825.7</v>
      </c>
      <c r="G1218" s="24">
        <f>D1218*(236.707/Base!$D$158)</f>
        <v>588.83214533730165</v>
      </c>
      <c r="H1218" s="24">
        <f>E1218*(236.707/Base!$D$158)</f>
        <v>811.33202876984126</v>
      </c>
      <c r="I1218" s="24">
        <f>F1218*(236.707/Base!$D$158)</f>
        <v>969.48893799603184</v>
      </c>
      <c r="J1218" s="8"/>
    </row>
    <row r="1219" spans="1:10" x14ac:dyDescent="0.25">
      <c r="A1219" s="59" t="s">
        <v>151</v>
      </c>
      <c r="B1219" s="60">
        <v>33</v>
      </c>
      <c r="C1219" s="60">
        <v>2007</v>
      </c>
      <c r="D1219" s="61">
        <v>501.5</v>
      </c>
      <c r="E1219" s="61">
        <v>691</v>
      </c>
      <c r="F1219" s="61">
        <v>825.7</v>
      </c>
      <c r="G1219" s="24">
        <f>D1219*(236.707/Base!$D$159)</f>
        <v>572.52539524071335</v>
      </c>
      <c r="H1219" s="24">
        <f>E1219*(236.707/Base!$D$159)</f>
        <v>788.86350570554919</v>
      </c>
      <c r="I1219" s="24">
        <f>F1219*(236.707/Base!$D$159)</f>
        <v>942.6405161520579</v>
      </c>
      <c r="J1219" s="8"/>
    </row>
    <row r="1220" spans="1:10" x14ac:dyDescent="0.25">
      <c r="A1220" s="59" t="s">
        <v>151</v>
      </c>
      <c r="B1220" s="60">
        <v>33</v>
      </c>
      <c r="C1220" s="60">
        <v>2008</v>
      </c>
      <c r="D1220" s="61">
        <v>501.5</v>
      </c>
      <c r="E1220" s="61">
        <v>691</v>
      </c>
      <c r="F1220" s="61">
        <v>825.7</v>
      </c>
      <c r="G1220" s="24">
        <f>D1220*(236.707/Base!$D$160)</f>
        <v>551.35581250609607</v>
      </c>
      <c r="H1220" s="24">
        <f>E1220*(236.707/Base!$D$160)</f>
        <v>759.69464893661495</v>
      </c>
      <c r="I1220" s="24">
        <f>F1220*(236.707/Base!$D$160)</f>
        <v>907.78563187693635</v>
      </c>
      <c r="J1220" s="8"/>
    </row>
    <row r="1221" spans="1:10" x14ac:dyDescent="0.25">
      <c r="A1221" s="59" t="s">
        <v>151</v>
      </c>
      <c r="B1221" s="60">
        <v>33</v>
      </c>
      <c r="C1221" s="60">
        <v>2009</v>
      </c>
      <c r="D1221" s="61">
        <v>523</v>
      </c>
      <c r="E1221" s="61">
        <v>721</v>
      </c>
      <c r="F1221" s="61">
        <v>862</v>
      </c>
      <c r="G1221" s="24">
        <f>D1221*(236.707/Base!$D$161)</f>
        <v>577.04620182066492</v>
      </c>
      <c r="H1221" s="24">
        <f>E1221*(236.707/Base!$D$161)</f>
        <v>795.50728778718815</v>
      </c>
      <c r="I1221" s="24">
        <f>F1221*(236.707/Base!$D$161)</f>
        <v>951.07806112698506</v>
      </c>
      <c r="J1221" s="8"/>
    </row>
    <row r="1222" spans="1:10" x14ac:dyDescent="0.25">
      <c r="A1222" s="59" t="s">
        <v>151</v>
      </c>
      <c r="B1222" s="60">
        <v>33</v>
      </c>
      <c r="C1222" s="60">
        <v>2010</v>
      </c>
      <c r="D1222" s="61">
        <v>548</v>
      </c>
      <c r="E1222" s="61">
        <v>753</v>
      </c>
      <c r="F1222" s="61">
        <v>904.7</v>
      </c>
      <c r="G1222" s="24">
        <f>D1222*(236.707/Base!$D$162)</f>
        <v>594.87212459184786</v>
      </c>
      <c r="H1222" s="24">
        <f>E1222*(236.707/Base!$D$162)</f>
        <v>817.40640477675447</v>
      </c>
      <c r="I1222" s="24">
        <f>F1222*(236.707/Base!$D$162)</f>
        <v>982.08177211358543</v>
      </c>
      <c r="J1222" s="8"/>
    </row>
    <row r="1223" spans="1:10" x14ac:dyDescent="0.25">
      <c r="A1223" s="59" t="s">
        <v>151</v>
      </c>
      <c r="B1223" s="60">
        <v>33</v>
      </c>
      <c r="C1223" s="60">
        <v>2011</v>
      </c>
      <c r="D1223" s="61">
        <f>ROUND(D1172*E1223/E1172,0)</f>
        <v>652</v>
      </c>
      <c r="E1223" s="61">
        <v>788</v>
      </c>
      <c r="F1223" s="61">
        <f>ROUND(F1172*E1223/E1172,0)</f>
        <v>924</v>
      </c>
      <c r="G1223" s="24">
        <f>D1223*(236.707/Base!$D$163)</f>
        <v>686.11029656929213</v>
      </c>
      <c r="H1223" s="24">
        <f>E1223*(236.707/Base!$D$163)</f>
        <v>829.22532775552486</v>
      </c>
      <c r="I1223" s="24">
        <f>F1223*(236.707/Base!$D$163)</f>
        <v>972.34035894175759</v>
      </c>
      <c r="J1223" s="8"/>
    </row>
    <row r="1224" spans="1:10" x14ac:dyDescent="0.25">
      <c r="A1224" s="59" t="s">
        <v>151</v>
      </c>
      <c r="B1224" s="60">
        <v>33</v>
      </c>
      <c r="C1224" s="60">
        <v>2012</v>
      </c>
      <c r="D1224" s="61">
        <v>562</v>
      </c>
      <c r="E1224" s="61">
        <v>770</v>
      </c>
      <c r="F1224" s="61">
        <v>928</v>
      </c>
      <c r="G1224" s="24">
        <f>D1224*(236.707/Base!$D$164)</f>
        <v>579.4111954145144</v>
      </c>
      <c r="H1224" s="24">
        <f>E1224*(236.707/Base!$D$164)</f>
        <v>793.8551965643702</v>
      </c>
      <c r="I1224" s="24">
        <f>F1224*(236.707/Base!$D$164)</f>
        <v>956.75015897627998</v>
      </c>
      <c r="J1224" s="8"/>
    </row>
    <row r="1225" spans="1:10" x14ac:dyDescent="0.25">
      <c r="A1225" s="59" t="s">
        <v>151</v>
      </c>
      <c r="B1225" s="60">
        <v>33</v>
      </c>
      <c r="C1225" s="60">
        <v>2013</v>
      </c>
      <c r="D1225" s="61">
        <v>574</v>
      </c>
      <c r="E1225" s="61">
        <v>789</v>
      </c>
      <c r="F1225" s="61">
        <v>951</v>
      </c>
      <c r="G1225" s="24">
        <f>D1225*(236.707/Base!$D$165)</f>
        <v>583.23990264297697</v>
      </c>
      <c r="H1225" s="24">
        <f>E1225*(236.707/Base!$D$165)</f>
        <v>801.70084178625234</v>
      </c>
      <c r="I1225" s="24">
        <f>F1225*(236.707/Base!$D$165)</f>
        <v>966.3086191872319</v>
      </c>
      <c r="J1225" s="8"/>
    </row>
    <row r="1226" spans="1:10" x14ac:dyDescent="0.25">
      <c r="A1226" s="59" t="s">
        <v>151</v>
      </c>
      <c r="B1226" s="60">
        <v>33</v>
      </c>
      <c r="C1226" s="60">
        <v>2014</v>
      </c>
      <c r="D1226" s="61">
        <v>574</v>
      </c>
      <c r="E1226" s="61">
        <v>789</v>
      </c>
      <c r="F1226" s="61">
        <v>951</v>
      </c>
      <c r="G1226" s="24">
        <f>D1226*(236.707/Base!$D$166)</f>
        <v>580.84875767369488</v>
      </c>
      <c r="H1226" s="24">
        <f>E1226*(236.707/Base!$D$166)</f>
        <v>798.41405889293594</v>
      </c>
      <c r="I1226" s="24">
        <f>F1226*(236.707/Base!$D$166)</f>
        <v>962.34698353255021</v>
      </c>
      <c r="J1226" s="8"/>
    </row>
    <row r="1227" spans="1:10" x14ac:dyDescent="0.25">
      <c r="A1227" s="59" t="s">
        <v>152</v>
      </c>
      <c r="B1227" s="60">
        <v>36</v>
      </c>
      <c r="C1227" s="60">
        <v>1980</v>
      </c>
      <c r="D1227" s="61">
        <v>216</v>
      </c>
      <c r="E1227" s="61">
        <v>263</v>
      </c>
      <c r="F1227" s="61">
        <v>327</v>
      </c>
      <c r="G1227" s="24">
        <f>D1227*(236.707/Base!$D$132)</f>
        <v>620.81156905583759</v>
      </c>
      <c r="H1227" s="24">
        <f>E1227*(236.707/Base!$D$132)</f>
        <v>755.89556787817253</v>
      </c>
      <c r="I1227" s="24">
        <f>F1227*(236.707/Base!$D$132)</f>
        <v>939.83973648730966</v>
      </c>
      <c r="J1227" s="8"/>
    </row>
    <row r="1228" spans="1:10" x14ac:dyDescent="0.25">
      <c r="A1228" s="59" t="s">
        <v>152</v>
      </c>
      <c r="B1228" s="60">
        <v>36</v>
      </c>
      <c r="C1228" s="60">
        <v>1981</v>
      </c>
      <c r="D1228" s="61">
        <v>216</v>
      </c>
      <c r="E1228" s="61">
        <v>263</v>
      </c>
      <c r="F1228" s="61">
        <v>327</v>
      </c>
      <c r="G1228" s="24">
        <f>D1228*(236.707/Base!$D$133)</f>
        <v>562.55694160073597</v>
      </c>
      <c r="H1228" s="24">
        <f>E1228*(236.707/Base!$D$133)</f>
        <v>684.96516500459984</v>
      </c>
      <c r="I1228" s="24">
        <f>F1228*(236.707/Base!$D$133)</f>
        <v>851.64870325666971</v>
      </c>
      <c r="J1228" s="8"/>
    </row>
    <row r="1229" spans="1:10" x14ac:dyDescent="0.25">
      <c r="A1229" s="59" t="s">
        <v>152</v>
      </c>
      <c r="B1229" s="60">
        <v>36</v>
      </c>
      <c r="C1229" s="60">
        <v>1982</v>
      </c>
      <c r="D1229" s="61">
        <v>216</v>
      </c>
      <c r="E1229" s="61">
        <v>263</v>
      </c>
      <c r="F1229" s="61">
        <v>327</v>
      </c>
      <c r="G1229" s="24">
        <f>D1229*(236.707/Base!$D$134)</f>
        <v>529.89549005199308</v>
      </c>
      <c r="H1229" s="24">
        <f>E1229*(236.707/Base!$D$134)</f>
        <v>645.19682353552867</v>
      </c>
      <c r="I1229" s="24">
        <f>F1229*(236.707/Base!$D$134)</f>
        <v>802.20289466204508</v>
      </c>
      <c r="J1229" s="8"/>
    </row>
    <row r="1230" spans="1:10" x14ac:dyDescent="0.25">
      <c r="A1230" s="59" t="s">
        <v>152</v>
      </c>
      <c r="B1230" s="60">
        <v>36</v>
      </c>
      <c r="C1230" s="60">
        <v>1983</v>
      </c>
      <c r="D1230" s="61">
        <v>216</v>
      </c>
      <c r="E1230" s="61">
        <v>263</v>
      </c>
      <c r="F1230" s="61">
        <v>327</v>
      </c>
      <c r="G1230" s="24">
        <f>D1230*(236.707/Base!$D$135)</f>
        <v>513.43358146095704</v>
      </c>
      <c r="H1230" s="24">
        <f>E1230*(236.707/Base!$D$135)</f>
        <v>625.15292557514681</v>
      </c>
      <c r="I1230" s="24">
        <f>F1230*(236.707/Base!$D$135)</f>
        <v>777.28139415617113</v>
      </c>
      <c r="J1230" s="8"/>
    </row>
    <row r="1231" spans="1:10" x14ac:dyDescent="0.25">
      <c r="A1231" s="59" t="s">
        <v>152</v>
      </c>
      <c r="B1231" s="60">
        <v>36</v>
      </c>
      <c r="C1231" s="60">
        <v>1984</v>
      </c>
      <c r="D1231" s="61">
        <v>227</v>
      </c>
      <c r="E1231" s="61">
        <v>276</v>
      </c>
      <c r="F1231" s="61">
        <v>343</v>
      </c>
      <c r="G1231" s="24">
        <f>D1231*(236.707/Base!$D$136)</f>
        <v>517.00769786001615</v>
      </c>
      <c r="H1231" s="24">
        <f>E1231*(236.707/Base!$D$136)</f>
        <v>628.60847845535011</v>
      </c>
      <c r="I1231" s="24">
        <f>F1231*(236.707/Base!$D$136)</f>
        <v>781.20546416733725</v>
      </c>
      <c r="J1231" s="8"/>
    </row>
    <row r="1232" spans="1:10" x14ac:dyDescent="0.25">
      <c r="A1232" s="59" t="s">
        <v>152</v>
      </c>
      <c r="B1232" s="60">
        <v>36</v>
      </c>
      <c r="C1232" s="60">
        <v>1985</v>
      </c>
      <c r="D1232" s="61">
        <v>238</v>
      </c>
      <c r="E1232" s="61">
        <v>290</v>
      </c>
      <c r="F1232" s="61">
        <v>360</v>
      </c>
      <c r="G1232" s="24">
        <f>D1232*(236.707/Base!$D$137)</f>
        <v>523.52893656565652</v>
      </c>
      <c r="H1232" s="24">
        <f>E1232*(236.707/Base!$D$137)</f>
        <v>637.91341010100996</v>
      </c>
      <c r="I1232" s="24">
        <f>F1232*(236.707/Base!$D$137)</f>
        <v>791.8925090909089</v>
      </c>
      <c r="J1232" s="8"/>
    </row>
    <row r="1233" spans="1:10" x14ac:dyDescent="0.25">
      <c r="A1233" s="59" t="s">
        <v>152</v>
      </c>
      <c r="B1233" s="60">
        <v>36</v>
      </c>
      <c r="C1233" s="60">
        <v>1986</v>
      </c>
      <c r="D1233" s="61">
        <v>248</v>
      </c>
      <c r="E1233" s="61">
        <v>302</v>
      </c>
      <c r="F1233" s="61">
        <v>374</v>
      </c>
      <c r="G1233" s="24">
        <f>D1233*(236.707/Base!$D$138)</f>
        <v>535.53920561403515</v>
      </c>
      <c r="H1233" s="24">
        <f>E1233*(236.707/Base!$D$138)</f>
        <v>652.14854877192988</v>
      </c>
      <c r="I1233" s="24">
        <f>F1233*(236.707/Base!$D$138)</f>
        <v>807.62767298245615</v>
      </c>
      <c r="J1233" s="8"/>
    </row>
    <row r="1234" spans="1:10" x14ac:dyDescent="0.25">
      <c r="A1234" s="59" t="s">
        <v>152</v>
      </c>
      <c r="B1234" s="60">
        <v>36</v>
      </c>
      <c r="C1234" s="60">
        <v>1987</v>
      </c>
      <c r="D1234" s="61">
        <v>248</v>
      </c>
      <c r="E1234" s="61">
        <v>302</v>
      </c>
      <c r="F1234" s="61">
        <v>374</v>
      </c>
      <c r="G1234" s="24">
        <f>D1234*(236.707/Base!$D$139)</f>
        <v>516.62391358351726</v>
      </c>
      <c r="H1234" s="24">
        <f>E1234*(236.707/Base!$D$139)</f>
        <v>629.11460444444447</v>
      </c>
      <c r="I1234" s="24">
        <f>F1234*(236.707/Base!$D$139)</f>
        <v>779.10219225901403</v>
      </c>
      <c r="J1234" s="8"/>
    </row>
    <row r="1235" spans="1:10" x14ac:dyDescent="0.25">
      <c r="A1235" s="59" t="s">
        <v>152</v>
      </c>
      <c r="B1235" s="60">
        <v>36</v>
      </c>
      <c r="C1235" s="60">
        <v>1988</v>
      </c>
      <c r="D1235" s="61">
        <v>253</v>
      </c>
      <c r="E1235" s="61">
        <v>309</v>
      </c>
      <c r="F1235" s="61">
        <v>382</v>
      </c>
      <c r="G1235" s="24">
        <f>D1235*(236.707/Base!$D$140)</f>
        <v>506.18160930035339</v>
      </c>
      <c r="H1235" s="24">
        <f>E1235*(236.707/Base!$D$140)</f>
        <v>618.22180740636043</v>
      </c>
      <c r="I1235" s="24">
        <f>F1235*(236.707/Base!$D$140)</f>
        <v>764.27420850883391</v>
      </c>
      <c r="J1235" s="8"/>
    </row>
    <row r="1236" spans="1:10" x14ac:dyDescent="0.25">
      <c r="A1236" s="59" t="s">
        <v>152</v>
      </c>
      <c r="B1236" s="60">
        <v>36</v>
      </c>
      <c r="C1236" s="60">
        <v>1989</v>
      </c>
      <c r="D1236" s="61">
        <v>263</v>
      </c>
      <c r="E1236" s="61">
        <v>321</v>
      </c>
      <c r="F1236" s="61">
        <v>397</v>
      </c>
      <c r="G1236" s="24">
        <f>D1236*(236.707/Base!$D$141)</f>
        <v>502.06145270397832</v>
      </c>
      <c r="H1236" s="24">
        <f>E1236*(236.707/Base!$D$141)</f>
        <v>612.78222934592031</v>
      </c>
      <c r="I1236" s="24">
        <f>F1236*(236.707/Base!$D$141)</f>
        <v>757.86462632501673</v>
      </c>
      <c r="J1236" s="8"/>
    </row>
    <row r="1237" spans="1:10" x14ac:dyDescent="0.25">
      <c r="A1237" s="59" t="s">
        <v>152</v>
      </c>
      <c r="B1237" s="60">
        <v>36</v>
      </c>
      <c r="C1237" s="60">
        <v>1990</v>
      </c>
      <c r="D1237" s="61">
        <v>274</v>
      </c>
      <c r="E1237" s="61">
        <v>334</v>
      </c>
      <c r="F1237" s="61">
        <v>413</v>
      </c>
      <c r="G1237" s="24">
        <f>D1237*(236.707/Base!$D$142)</f>
        <v>496.28810446577091</v>
      </c>
      <c r="H1237" s="24">
        <f>E1237*(236.707/Base!$D$142)</f>
        <v>604.96433172104923</v>
      </c>
      <c r="I1237" s="24">
        <f>F1237*(236.707/Base!$D$142)</f>
        <v>748.05469760716562</v>
      </c>
      <c r="J1237" s="8"/>
    </row>
    <row r="1238" spans="1:10" x14ac:dyDescent="0.25">
      <c r="A1238" s="59" t="s">
        <v>152</v>
      </c>
      <c r="B1238" s="60">
        <v>36</v>
      </c>
      <c r="C1238" s="60">
        <v>1991</v>
      </c>
      <c r="D1238" s="61">
        <v>274</v>
      </c>
      <c r="E1238" s="61">
        <v>334</v>
      </c>
      <c r="F1238" s="61">
        <v>413</v>
      </c>
      <c r="G1238" s="24">
        <f>D1238*(236.707/Base!$D$143)</f>
        <v>476.18066745242476</v>
      </c>
      <c r="H1238" s="24">
        <f>E1238*(236.707/Base!$D$143)</f>
        <v>580.45380631061994</v>
      </c>
      <c r="I1238" s="24">
        <f>F1238*(236.707/Base!$D$143)</f>
        <v>717.74677247391026</v>
      </c>
      <c r="J1238" s="8"/>
    </row>
    <row r="1239" spans="1:10" x14ac:dyDescent="0.25">
      <c r="A1239" s="59" t="s">
        <v>152</v>
      </c>
      <c r="B1239" s="60">
        <v>36</v>
      </c>
      <c r="C1239" s="60">
        <v>1992</v>
      </c>
      <c r="D1239" s="61">
        <v>274</v>
      </c>
      <c r="E1239" s="61">
        <v>334</v>
      </c>
      <c r="F1239" s="61">
        <v>413</v>
      </c>
      <c r="G1239" s="24">
        <f>D1239*(236.707/Base!$D$144)</f>
        <v>462.26519534583218</v>
      </c>
      <c r="H1239" s="24">
        <f>E1239*(236.707/Base!$D$144)</f>
        <v>563.49115053105095</v>
      </c>
      <c r="I1239" s="24">
        <f>F1239*(236.707/Base!$D$144)</f>
        <v>696.77199152492221</v>
      </c>
      <c r="J1239" s="8"/>
    </row>
    <row r="1240" spans="1:10" x14ac:dyDescent="0.25">
      <c r="A1240" s="59" t="s">
        <v>152</v>
      </c>
      <c r="B1240" s="60">
        <v>36</v>
      </c>
      <c r="C1240" s="60">
        <v>1993</v>
      </c>
      <c r="D1240" s="61">
        <v>279</v>
      </c>
      <c r="E1240" s="61">
        <v>341</v>
      </c>
      <c r="F1240" s="61">
        <v>421</v>
      </c>
      <c r="G1240" s="24">
        <f>D1240*(236.707/Base!$D$145)</f>
        <v>457.0194258343306</v>
      </c>
      <c r="H1240" s="24">
        <f>E1240*(236.707/Base!$D$145)</f>
        <v>558.57929824195958</v>
      </c>
      <c r="I1240" s="24">
        <f>F1240*(236.707/Base!$D$145)</f>
        <v>689.62429489696478</v>
      </c>
      <c r="J1240" s="8"/>
    </row>
    <row r="1241" spans="1:10" x14ac:dyDescent="0.25">
      <c r="A1241" s="59" t="s">
        <v>152</v>
      </c>
      <c r="B1241" s="60">
        <v>36</v>
      </c>
      <c r="C1241" s="60">
        <v>1994</v>
      </c>
      <c r="D1241" s="61">
        <v>279</v>
      </c>
      <c r="E1241" s="61">
        <v>341</v>
      </c>
      <c r="F1241" s="61">
        <v>421</v>
      </c>
      <c r="G1241" s="24">
        <f>D1241*(236.707/Base!$D$146)</f>
        <v>445.60935919744111</v>
      </c>
      <c r="H1241" s="24">
        <f>E1241*(236.707/Base!$D$146)</f>
        <v>544.63366124131699</v>
      </c>
      <c r="I1241" s="24">
        <f>F1241*(236.707/Base!$D$146)</f>
        <v>672.40695420115674</v>
      </c>
      <c r="J1241" s="8"/>
    </row>
    <row r="1242" spans="1:10" x14ac:dyDescent="0.25">
      <c r="A1242" s="59" t="s">
        <v>152</v>
      </c>
      <c r="B1242" s="60">
        <v>36</v>
      </c>
      <c r="C1242" s="60">
        <v>1995</v>
      </c>
      <c r="D1242" s="61">
        <v>279</v>
      </c>
      <c r="E1242" s="61">
        <v>341</v>
      </c>
      <c r="F1242" s="61">
        <v>421</v>
      </c>
      <c r="G1242" s="24">
        <f>D1242*(236.707/Base!$D$147)</f>
        <v>433.32878630617307</v>
      </c>
      <c r="H1242" s="24">
        <f>E1242*(236.707/Base!$D$147)</f>
        <v>529.62407215198937</v>
      </c>
      <c r="I1242" s="24">
        <f>F1242*(236.707/Base!$D$147)</f>
        <v>653.87605388852637</v>
      </c>
      <c r="J1242" s="8"/>
    </row>
    <row r="1243" spans="1:10" x14ac:dyDescent="0.25">
      <c r="A1243" s="59" t="s">
        <v>152</v>
      </c>
      <c r="B1243" s="60">
        <v>36</v>
      </c>
      <c r="C1243" s="60">
        <v>1996</v>
      </c>
      <c r="D1243" s="61">
        <v>279</v>
      </c>
      <c r="E1243" s="61">
        <v>341</v>
      </c>
      <c r="F1243" s="61">
        <v>421</v>
      </c>
      <c r="G1243" s="24">
        <f>D1243*(236.707/Base!$D$148)</f>
        <v>420.91302103250479</v>
      </c>
      <c r="H1243" s="24">
        <f>E1243*(236.707/Base!$D$148)</f>
        <v>514.44924792861696</v>
      </c>
      <c r="I1243" s="24">
        <f>F1243*(236.707/Base!$D$148)</f>
        <v>635.14115360101971</v>
      </c>
      <c r="J1243" s="8"/>
    </row>
    <row r="1244" spans="1:10" x14ac:dyDescent="0.25">
      <c r="A1244" s="59" t="s">
        <v>152</v>
      </c>
      <c r="B1244" s="60">
        <v>36</v>
      </c>
      <c r="C1244" s="60">
        <v>1997</v>
      </c>
      <c r="D1244" s="61">
        <v>279</v>
      </c>
      <c r="E1244" s="61">
        <v>341</v>
      </c>
      <c r="F1244" s="61">
        <v>421</v>
      </c>
      <c r="G1244" s="24">
        <f>D1244*(236.707/Base!$D$149)</f>
        <v>411.47198130841122</v>
      </c>
      <c r="H1244" s="24">
        <f>E1244*(236.707/Base!$D$149)</f>
        <v>502.91019937694699</v>
      </c>
      <c r="I1244" s="24">
        <f>F1244*(236.707/Base!$D$149)</f>
        <v>620.89499688473518</v>
      </c>
      <c r="J1244" s="8"/>
    </row>
    <row r="1245" spans="1:10" x14ac:dyDescent="0.25">
      <c r="A1245" s="59" t="s">
        <v>152</v>
      </c>
      <c r="B1245" s="60">
        <v>36</v>
      </c>
      <c r="C1245" s="60">
        <v>1998</v>
      </c>
      <c r="D1245" s="61">
        <v>279</v>
      </c>
      <c r="E1245" s="61">
        <v>341</v>
      </c>
      <c r="F1245" s="61">
        <v>421</v>
      </c>
      <c r="G1245" s="24">
        <f>D1245*(236.707/Base!$D$150)</f>
        <v>405.16106134969323</v>
      </c>
      <c r="H1245" s="24">
        <f>E1245*(236.707/Base!$D$150)</f>
        <v>495.19685276073614</v>
      </c>
      <c r="I1245" s="24">
        <f>F1245*(236.707/Base!$D$150)</f>
        <v>611.37206748466247</v>
      </c>
      <c r="J1245" s="8"/>
    </row>
    <row r="1246" spans="1:10" x14ac:dyDescent="0.25">
      <c r="A1246" s="59" t="s">
        <v>152</v>
      </c>
      <c r="B1246" s="60">
        <v>36</v>
      </c>
      <c r="C1246" s="60">
        <v>1999</v>
      </c>
      <c r="D1246" s="61">
        <v>279</v>
      </c>
      <c r="E1246" s="61">
        <v>362</v>
      </c>
      <c r="F1246" s="61">
        <v>421</v>
      </c>
      <c r="G1246" s="24">
        <f>D1246*(236.707/Base!$D$151)</f>
        <v>396.40608043217287</v>
      </c>
      <c r="H1246" s="24">
        <f>E1246*(236.707/Base!$D$151)</f>
        <v>514.33333733493396</v>
      </c>
      <c r="I1246" s="24">
        <f>F1246*(236.707/Base!$D$151)</f>
        <v>598.1611464585834</v>
      </c>
      <c r="J1246" s="8"/>
    </row>
    <row r="1247" spans="1:10" x14ac:dyDescent="0.25">
      <c r="A1247" s="59" t="s">
        <v>152</v>
      </c>
      <c r="B1247" s="60">
        <v>36</v>
      </c>
      <c r="C1247" s="60">
        <v>2000</v>
      </c>
      <c r="D1247" s="61">
        <v>305</v>
      </c>
      <c r="E1247" s="61">
        <v>373</v>
      </c>
      <c r="F1247" s="61">
        <v>461</v>
      </c>
      <c r="G1247" s="24">
        <f>D1247*(236.707/Base!$D$152)</f>
        <v>419.25455865272943</v>
      </c>
      <c r="H1247" s="24">
        <f>E1247*(236.707/Base!$D$152)</f>
        <v>512.72770615563297</v>
      </c>
      <c r="I1247" s="24">
        <f>F1247*(236.707/Base!$D$152)</f>
        <v>633.69295586527301</v>
      </c>
      <c r="J1247" s="8"/>
    </row>
    <row r="1248" spans="1:10" x14ac:dyDescent="0.25">
      <c r="A1248" s="59" t="s">
        <v>152</v>
      </c>
      <c r="B1248" s="60">
        <v>36</v>
      </c>
      <c r="C1248" s="60">
        <v>2001</v>
      </c>
      <c r="D1248" s="61">
        <v>305</v>
      </c>
      <c r="E1248" s="61">
        <v>373</v>
      </c>
      <c r="F1248" s="61">
        <v>461</v>
      </c>
      <c r="G1248" s="24">
        <f>D1248*(236.707/Base!$D$153)</f>
        <v>407.65463015245621</v>
      </c>
      <c r="H1248" s="24">
        <f>E1248*(236.707/Base!$D$153)</f>
        <v>498.54156408808581</v>
      </c>
      <c r="I1248" s="24">
        <f>F1248*(236.707/Base!$D$153)</f>
        <v>616.15994918125352</v>
      </c>
      <c r="J1248" s="8"/>
    </row>
    <row r="1249" spans="1:10" x14ac:dyDescent="0.25">
      <c r="A1249" s="59" t="s">
        <v>152</v>
      </c>
      <c r="B1249" s="60">
        <v>36</v>
      </c>
      <c r="C1249" s="60">
        <v>2002</v>
      </c>
      <c r="D1249" s="61">
        <v>305</v>
      </c>
      <c r="E1249" s="61">
        <v>373</v>
      </c>
      <c r="F1249" s="61">
        <v>461</v>
      </c>
      <c r="G1249" s="24">
        <f>D1249*(236.707/Base!$D$154)</f>
        <v>401.3098110061145</v>
      </c>
      <c r="H1249" s="24">
        <f>E1249*(236.707/Base!$D$154)</f>
        <v>490.78216231239571</v>
      </c>
      <c r="I1249" s="24">
        <f>F1249*(236.707/Base!$D$154)</f>
        <v>606.56991106170085</v>
      </c>
      <c r="J1249" s="8"/>
    </row>
    <row r="1250" spans="1:10" x14ac:dyDescent="0.25">
      <c r="A1250" s="59" t="s">
        <v>152</v>
      </c>
      <c r="B1250" s="60">
        <v>36</v>
      </c>
      <c r="C1250" s="60">
        <v>2003</v>
      </c>
      <c r="D1250" s="61">
        <v>305</v>
      </c>
      <c r="E1250" s="61">
        <v>373</v>
      </c>
      <c r="F1250" s="61">
        <v>461</v>
      </c>
      <c r="G1250" s="24">
        <f>D1250*(236.707/Base!$D$155)</f>
        <v>392.36758152173917</v>
      </c>
      <c r="H1250" s="24">
        <f>E1250*(236.707/Base!$D$155)</f>
        <v>479.84625543478262</v>
      </c>
      <c r="I1250" s="24">
        <f>F1250*(236.707/Base!$D$155)</f>
        <v>593.05395108695654</v>
      </c>
      <c r="J1250" s="8"/>
    </row>
    <row r="1251" spans="1:10" x14ac:dyDescent="0.25">
      <c r="A1251" s="59" t="s">
        <v>152</v>
      </c>
      <c r="B1251" s="60">
        <v>36</v>
      </c>
      <c r="C1251" s="60">
        <v>2004</v>
      </c>
      <c r="D1251" s="61">
        <v>305</v>
      </c>
      <c r="E1251" s="61">
        <v>373</v>
      </c>
      <c r="F1251" s="61">
        <v>461</v>
      </c>
      <c r="G1251" s="24">
        <f>D1251*(236.707/Base!$D$156)</f>
        <v>382.18970354685018</v>
      </c>
      <c r="H1251" s="24">
        <f>E1251*(236.707/Base!$D$156)</f>
        <v>467.39921122286921</v>
      </c>
      <c r="I1251" s="24">
        <f>F1251*(236.707/Base!$D$156)</f>
        <v>577.67033880359975</v>
      </c>
      <c r="J1251" s="8"/>
    </row>
    <row r="1252" spans="1:10" x14ac:dyDescent="0.25">
      <c r="A1252" s="59" t="s">
        <v>152</v>
      </c>
      <c r="B1252" s="60">
        <v>36</v>
      </c>
      <c r="C1252" s="60">
        <v>2005</v>
      </c>
      <c r="D1252" s="61">
        <v>305</v>
      </c>
      <c r="E1252" s="61">
        <v>373</v>
      </c>
      <c r="F1252" s="61">
        <v>461</v>
      </c>
      <c r="G1252" s="24">
        <f>D1252*(236.707/Base!$D$157)</f>
        <v>369.66530977982586</v>
      </c>
      <c r="H1252" s="24">
        <f>E1252*(236.707/Base!$D$157)</f>
        <v>452.08249359959029</v>
      </c>
      <c r="I1252" s="24">
        <f>F1252*(236.707/Base!$D$157)</f>
        <v>558.74002560163842</v>
      </c>
      <c r="J1252" s="8"/>
    </row>
    <row r="1253" spans="1:10" x14ac:dyDescent="0.25">
      <c r="A1253" s="59" t="s">
        <v>152</v>
      </c>
      <c r="B1253" s="60">
        <v>36</v>
      </c>
      <c r="C1253" s="60">
        <v>2006</v>
      </c>
      <c r="D1253" s="61">
        <v>336</v>
      </c>
      <c r="E1253" s="61">
        <v>410</v>
      </c>
      <c r="F1253" s="61">
        <v>507</v>
      </c>
      <c r="G1253" s="24">
        <f>D1253*(236.707/Base!$D$158)</f>
        <v>394.51166666666666</v>
      </c>
      <c r="H1253" s="24">
        <f>E1253*(236.707/Base!$D$158)</f>
        <v>481.39816468253969</v>
      </c>
      <c r="I1253" s="24">
        <f>F1253*(236.707/Base!$D$158)</f>
        <v>595.28992559523817</v>
      </c>
      <c r="J1253" s="8"/>
    </row>
    <row r="1254" spans="1:10" x14ac:dyDescent="0.25">
      <c r="A1254" s="59" t="s">
        <v>152</v>
      </c>
      <c r="B1254" s="60">
        <v>36</v>
      </c>
      <c r="C1254" s="60">
        <v>2007</v>
      </c>
      <c r="D1254" s="61">
        <v>336</v>
      </c>
      <c r="E1254" s="61">
        <v>410</v>
      </c>
      <c r="F1254" s="61">
        <v>507</v>
      </c>
      <c r="G1254" s="24">
        <f>D1254*(236.707/Base!$D$159)</f>
        <v>383.58630668171423</v>
      </c>
      <c r="H1254" s="24">
        <f>E1254*(236.707/Base!$D$159)</f>
        <v>468.06662422471084</v>
      </c>
      <c r="I1254" s="24">
        <f>F1254*(236.707/Base!$D$159)</f>
        <v>578.80433776080099</v>
      </c>
      <c r="J1254" s="8"/>
    </row>
    <row r="1255" spans="1:10" x14ac:dyDescent="0.25">
      <c r="A1255" s="59" t="s">
        <v>152</v>
      </c>
      <c r="B1255" s="60">
        <v>36</v>
      </c>
      <c r="C1255" s="60">
        <v>2008</v>
      </c>
      <c r="D1255" s="61">
        <v>336</v>
      </c>
      <c r="E1255" s="61">
        <v>410</v>
      </c>
      <c r="F1255" s="61">
        <v>507</v>
      </c>
      <c r="G1255" s="24">
        <f>D1255*(236.707/Base!$D$160)</f>
        <v>369.40289731216006</v>
      </c>
      <c r="H1255" s="24">
        <f>E1255*(236.707/Base!$D$160)</f>
        <v>450.75948779162394</v>
      </c>
      <c r="I1255" s="24">
        <f>F1255*(236.707/Base!$D$160)</f>
        <v>557.40258612281298</v>
      </c>
      <c r="J1255" s="8"/>
    </row>
    <row r="1256" spans="1:10" x14ac:dyDescent="0.25">
      <c r="A1256" s="59" t="s">
        <v>152</v>
      </c>
      <c r="B1256" s="60">
        <v>36</v>
      </c>
      <c r="C1256" s="60">
        <v>2009</v>
      </c>
      <c r="D1256" s="61">
        <v>355</v>
      </c>
      <c r="E1256" s="61">
        <v>434</v>
      </c>
      <c r="F1256" s="61">
        <v>536</v>
      </c>
      <c r="G1256" s="24">
        <f>D1256*(236.707/Base!$D$161)</f>
        <v>391.685280394524</v>
      </c>
      <c r="H1256" s="24">
        <f>E1256*(236.707/Base!$D$161)</f>
        <v>478.84904701753078</v>
      </c>
      <c r="I1256" s="24">
        <f>F1256*(236.707/Base!$D$161)</f>
        <v>591.38960645483064</v>
      </c>
      <c r="J1256" s="8"/>
    </row>
    <row r="1257" spans="1:10" x14ac:dyDescent="0.25">
      <c r="A1257" s="59" t="s">
        <v>152</v>
      </c>
      <c r="B1257" s="60">
        <v>36</v>
      </c>
      <c r="C1257" s="60">
        <v>2010</v>
      </c>
      <c r="D1257" s="61">
        <v>355</v>
      </c>
      <c r="E1257" s="61">
        <v>434</v>
      </c>
      <c r="F1257" s="61">
        <v>536</v>
      </c>
      <c r="G1257" s="24">
        <f>D1257*(236.707/Base!$D$162)</f>
        <v>385.36424129581388</v>
      </c>
      <c r="H1257" s="24">
        <f>E1257*(236.707/Base!$D$162)</f>
        <v>471.12135414755835</v>
      </c>
      <c r="I1257" s="24">
        <f>F1257*(236.707/Base!$D$162)</f>
        <v>581.8457277029753</v>
      </c>
      <c r="J1257" s="8"/>
    </row>
    <row r="1258" spans="1:10" x14ac:dyDescent="0.25">
      <c r="A1258" s="59" t="s">
        <v>152</v>
      </c>
      <c r="B1258" s="60">
        <v>36</v>
      </c>
      <c r="C1258" s="60">
        <v>2011</v>
      </c>
      <c r="D1258" s="61">
        <v>355</v>
      </c>
      <c r="E1258" s="61">
        <v>434</v>
      </c>
      <c r="F1258" s="61">
        <v>536</v>
      </c>
      <c r="G1258" s="24">
        <f>D1258*(236.707/Base!$D$163)</f>
        <v>373.57232405229865</v>
      </c>
      <c r="H1258" s="24">
        <f>E1258*(236.707/Base!$D$163)</f>
        <v>456.70532010900735</v>
      </c>
      <c r="I1258" s="24">
        <f>F1258*(236.707/Base!$D$163)</f>
        <v>564.04159349868189</v>
      </c>
      <c r="J1258" s="8"/>
    </row>
    <row r="1259" spans="1:10" x14ac:dyDescent="0.25">
      <c r="A1259" s="59" t="s">
        <v>152</v>
      </c>
      <c r="B1259" s="60">
        <v>36</v>
      </c>
      <c r="C1259" s="60">
        <v>2012</v>
      </c>
      <c r="D1259" s="61">
        <v>368</v>
      </c>
      <c r="E1259" s="61">
        <v>450</v>
      </c>
      <c r="F1259" s="61">
        <v>555</v>
      </c>
      <c r="G1259" s="24">
        <f>D1259*(236.707/Base!$D$164)</f>
        <v>379.40092511128341</v>
      </c>
      <c r="H1259" s="24">
        <f>E1259*(236.707/Base!$D$164)</f>
        <v>463.94134864151505</v>
      </c>
      <c r="I1259" s="24">
        <f>F1259*(236.707/Base!$D$164)</f>
        <v>572.19432999120193</v>
      </c>
      <c r="J1259" s="8"/>
    </row>
    <row r="1260" spans="1:10" x14ac:dyDescent="0.25">
      <c r="A1260" s="59" t="s">
        <v>152</v>
      </c>
      <c r="B1260" s="60">
        <v>36</v>
      </c>
      <c r="C1260" s="60">
        <v>2013</v>
      </c>
      <c r="D1260" s="61">
        <v>374</v>
      </c>
      <c r="E1260" s="61">
        <v>458</v>
      </c>
      <c r="F1260" s="61">
        <v>564</v>
      </c>
      <c r="G1260" s="24">
        <f>D1260*(236.707/Base!$D$165)</f>
        <v>380.02042437016269</v>
      </c>
      <c r="H1260" s="24">
        <f>E1260*(236.707/Base!$D$165)</f>
        <v>465.3726052447447</v>
      </c>
      <c r="I1260" s="24">
        <f>F1260*(236.707/Base!$D$165)</f>
        <v>573.07892872933633</v>
      </c>
      <c r="J1260" s="8"/>
    </row>
    <row r="1261" spans="1:10" x14ac:dyDescent="0.25">
      <c r="A1261" s="59" t="s">
        <v>152</v>
      </c>
      <c r="B1261" s="60">
        <v>36</v>
      </c>
      <c r="C1261" s="60">
        <v>2014</v>
      </c>
      <c r="D1261" s="61">
        <v>380</v>
      </c>
      <c r="E1261" s="61">
        <v>465</v>
      </c>
      <c r="F1261" s="61">
        <v>572</v>
      </c>
      <c r="G1261" s="24">
        <f>D1261*(236.707/Base!$D$166)</f>
        <v>384.53402075958894</v>
      </c>
      <c r="H1261" s="24">
        <f>E1261*(236.707/Base!$D$166)</f>
        <v>470.54820961370751</v>
      </c>
      <c r="I1261" s="24">
        <f>F1261*(236.707/Base!$D$166)</f>
        <v>578.8248944065391</v>
      </c>
      <c r="J1261" s="8"/>
    </row>
    <row r="1262" spans="1:10" x14ac:dyDescent="0.25">
      <c r="A1262" s="59" t="s">
        <v>153</v>
      </c>
      <c r="B1262" s="60">
        <v>37</v>
      </c>
      <c r="C1262" s="60">
        <v>1980</v>
      </c>
      <c r="D1262" s="61">
        <v>218</v>
      </c>
      <c r="E1262" s="61">
        <v>282</v>
      </c>
      <c r="F1262" s="61">
        <v>349</v>
      </c>
      <c r="G1262" s="24">
        <f>D1262*(236.707/Base!$D$132)</f>
        <v>626.55982432487303</v>
      </c>
      <c r="H1262" s="24">
        <f>E1262*(236.707/Base!$D$132)</f>
        <v>810.50399293401017</v>
      </c>
      <c r="I1262" s="24">
        <f>F1262*(236.707/Base!$D$132)</f>
        <v>1003.0705444467005</v>
      </c>
      <c r="J1262" s="8"/>
    </row>
    <row r="1263" spans="1:10" x14ac:dyDescent="0.25">
      <c r="A1263" s="59" t="s">
        <v>153</v>
      </c>
      <c r="B1263" s="60">
        <v>37</v>
      </c>
      <c r="C1263" s="60">
        <v>1981</v>
      </c>
      <c r="D1263" s="61">
        <v>218</v>
      </c>
      <c r="E1263" s="61">
        <v>282</v>
      </c>
      <c r="F1263" s="61">
        <v>349</v>
      </c>
      <c r="G1263" s="24">
        <f>D1263*(236.707/Base!$D$133)</f>
        <v>567.76580217111314</v>
      </c>
      <c r="H1263" s="24">
        <f>E1263*(236.707/Base!$D$133)</f>
        <v>734.44934042318312</v>
      </c>
      <c r="I1263" s="24">
        <f>F1263*(236.707/Base!$D$133)</f>
        <v>908.94616953081879</v>
      </c>
      <c r="J1263" s="8"/>
    </row>
    <row r="1264" spans="1:10" x14ac:dyDescent="0.25">
      <c r="A1264" s="59" t="s">
        <v>153</v>
      </c>
      <c r="B1264" s="60">
        <v>37</v>
      </c>
      <c r="C1264" s="60">
        <v>1982</v>
      </c>
      <c r="D1264" s="61">
        <v>218</v>
      </c>
      <c r="E1264" s="61">
        <v>282</v>
      </c>
      <c r="F1264" s="61">
        <v>349</v>
      </c>
      <c r="G1264" s="24">
        <f>D1264*(236.707/Base!$D$134)</f>
        <v>534.80192977469676</v>
      </c>
      <c r="H1264" s="24">
        <f>E1264*(236.707/Base!$D$134)</f>
        <v>691.80800090121318</v>
      </c>
      <c r="I1264" s="24">
        <f>F1264*(236.707/Base!$D$134)</f>
        <v>856.17373161178512</v>
      </c>
      <c r="J1264" s="8"/>
    </row>
    <row r="1265" spans="1:10" x14ac:dyDescent="0.25">
      <c r="A1265" s="59" t="s">
        <v>153</v>
      </c>
      <c r="B1265" s="60">
        <v>37</v>
      </c>
      <c r="C1265" s="60">
        <v>1983</v>
      </c>
      <c r="D1265" s="61">
        <v>218</v>
      </c>
      <c r="E1265" s="61">
        <v>282</v>
      </c>
      <c r="F1265" s="61">
        <v>349</v>
      </c>
      <c r="G1265" s="24">
        <f>D1265*(236.707/Base!$D$135)</f>
        <v>518.18759610411405</v>
      </c>
      <c r="H1265" s="24">
        <f>E1265*(236.707/Base!$D$135)</f>
        <v>670.31606468513837</v>
      </c>
      <c r="I1265" s="24">
        <f>F1265*(236.707/Base!$D$135)</f>
        <v>829.5755552308982</v>
      </c>
      <c r="J1265" s="8"/>
    </row>
    <row r="1266" spans="1:10" x14ac:dyDescent="0.25">
      <c r="A1266" s="59" t="s">
        <v>153</v>
      </c>
      <c r="B1266" s="60">
        <v>37</v>
      </c>
      <c r="C1266" s="60">
        <v>1984</v>
      </c>
      <c r="D1266" s="61">
        <v>218</v>
      </c>
      <c r="E1266" s="61">
        <v>282</v>
      </c>
      <c r="F1266" s="61">
        <v>349</v>
      </c>
      <c r="G1266" s="24">
        <f>D1266*(236.707/Base!$D$136)</f>
        <v>496.50959530168956</v>
      </c>
      <c r="H1266" s="24">
        <f>E1266*(236.707/Base!$D$136)</f>
        <v>642.27388016090117</v>
      </c>
      <c r="I1266" s="24">
        <f>F1266*(236.707/Base!$D$136)</f>
        <v>794.87086587288832</v>
      </c>
      <c r="J1266" s="8"/>
    </row>
    <row r="1267" spans="1:10" x14ac:dyDescent="0.25">
      <c r="A1267" s="59" t="s">
        <v>153</v>
      </c>
      <c r="B1267" s="60">
        <v>37</v>
      </c>
      <c r="C1267" s="60">
        <v>1985</v>
      </c>
      <c r="D1267" s="61">
        <v>218</v>
      </c>
      <c r="E1267" s="61">
        <v>282</v>
      </c>
      <c r="F1267" s="61">
        <v>349</v>
      </c>
      <c r="G1267" s="24">
        <f>D1267*(236.707/Base!$D$137)</f>
        <v>479.53490828282821</v>
      </c>
      <c r="H1267" s="24">
        <f>E1267*(236.707/Base!$D$137)</f>
        <v>620.31579878787863</v>
      </c>
      <c r="I1267" s="24">
        <f>F1267*(236.707/Base!$D$137)</f>
        <v>767.69579353535335</v>
      </c>
      <c r="J1267" s="8"/>
    </row>
    <row r="1268" spans="1:10" x14ac:dyDescent="0.25">
      <c r="A1268" s="59" t="s">
        <v>153</v>
      </c>
      <c r="B1268" s="60">
        <v>37</v>
      </c>
      <c r="C1268" s="60">
        <v>1986</v>
      </c>
      <c r="D1268" s="61">
        <v>240</v>
      </c>
      <c r="E1268" s="61">
        <v>310</v>
      </c>
      <c r="F1268" s="61">
        <v>384</v>
      </c>
      <c r="G1268" s="24">
        <f>D1268*(236.707/Base!$D$138)</f>
        <v>518.26374736842104</v>
      </c>
      <c r="H1268" s="24">
        <f>E1268*(236.707/Base!$D$138)</f>
        <v>669.42400701754389</v>
      </c>
      <c r="I1268" s="24">
        <f>F1268*(236.707/Base!$D$138)</f>
        <v>829.22199578947379</v>
      </c>
      <c r="J1268" s="8"/>
    </row>
    <row r="1269" spans="1:10" x14ac:dyDescent="0.25">
      <c r="A1269" s="59" t="s">
        <v>153</v>
      </c>
      <c r="B1269" s="60">
        <v>37</v>
      </c>
      <c r="C1269" s="60">
        <v>1987</v>
      </c>
      <c r="D1269" s="61">
        <v>240</v>
      </c>
      <c r="E1269" s="61">
        <v>310</v>
      </c>
      <c r="F1269" s="61">
        <v>384</v>
      </c>
      <c r="G1269" s="24">
        <f>D1269*(236.707/Base!$D$139)</f>
        <v>499.95862604856512</v>
      </c>
      <c r="H1269" s="24">
        <f>E1269*(236.707/Base!$D$139)</f>
        <v>645.77989197939667</v>
      </c>
      <c r="I1269" s="24">
        <f>F1269*(236.707/Base!$D$139)</f>
        <v>799.9338016777042</v>
      </c>
      <c r="J1269" s="8"/>
    </row>
    <row r="1270" spans="1:10" x14ac:dyDescent="0.25">
      <c r="A1270" s="59" t="s">
        <v>153</v>
      </c>
      <c r="B1270" s="60">
        <v>37</v>
      </c>
      <c r="C1270" s="60">
        <v>1988</v>
      </c>
      <c r="D1270" s="61">
        <v>240</v>
      </c>
      <c r="E1270" s="61">
        <v>310</v>
      </c>
      <c r="F1270" s="61">
        <v>384</v>
      </c>
      <c r="G1270" s="24">
        <f>D1270*(236.707/Base!$D$140)</f>
        <v>480.17227759717315</v>
      </c>
      <c r="H1270" s="24">
        <f>E1270*(236.707/Base!$D$140)</f>
        <v>620.22252522968199</v>
      </c>
      <c r="I1270" s="24">
        <f>F1270*(236.707/Base!$D$140)</f>
        <v>768.27564415547704</v>
      </c>
      <c r="J1270" s="8"/>
    </row>
    <row r="1271" spans="1:10" x14ac:dyDescent="0.25">
      <c r="A1271" s="59" t="s">
        <v>153</v>
      </c>
      <c r="B1271" s="60">
        <v>37</v>
      </c>
      <c r="C1271" s="60">
        <v>1989</v>
      </c>
      <c r="D1271" s="61">
        <v>252</v>
      </c>
      <c r="E1271" s="61">
        <v>325</v>
      </c>
      <c r="F1271" s="61">
        <v>403</v>
      </c>
      <c r="G1271" s="24">
        <f>D1271*(236.707/Base!$D$141)</f>
        <v>481.06268472016177</v>
      </c>
      <c r="H1271" s="24">
        <f>E1271*(236.707/Base!$D$141)</f>
        <v>620.41814497639905</v>
      </c>
      <c r="I1271" s="24">
        <f>F1271*(236.707/Base!$D$141)</f>
        <v>769.31849977073489</v>
      </c>
      <c r="J1271" s="8"/>
    </row>
    <row r="1272" spans="1:10" x14ac:dyDescent="0.25">
      <c r="A1272" s="59" t="s">
        <v>153</v>
      </c>
      <c r="B1272" s="60">
        <v>37</v>
      </c>
      <c r="C1272" s="60">
        <v>1990</v>
      </c>
      <c r="D1272" s="61">
        <v>252</v>
      </c>
      <c r="E1272" s="61">
        <v>325</v>
      </c>
      <c r="F1272" s="61">
        <v>403</v>
      </c>
      <c r="G1272" s="24">
        <f>D1272*(236.707/Base!$D$142)</f>
        <v>456.44015447216884</v>
      </c>
      <c r="H1272" s="24">
        <f>E1272*(236.707/Base!$D$142)</f>
        <v>588.66289763275745</v>
      </c>
      <c r="I1272" s="24">
        <f>F1272*(236.707/Base!$D$142)</f>
        <v>729.94199306461928</v>
      </c>
      <c r="J1272" s="8"/>
    </row>
    <row r="1273" spans="1:10" x14ac:dyDescent="0.25">
      <c r="A1273" s="59" t="s">
        <v>153</v>
      </c>
      <c r="B1273" s="60">
        <v>37</v>
      </c>
      <c r="C1273" s="60">
        <v>1991</v>
      </c>
      <c r="D1273" s="61">
        <v>264</v>
      </c>
      <c r="E1273" s="61">
        <v>341</v>
      </c>
      <c r="F1273" s="61">
        <v>423</v>
      </c>
      <c r="G1273" s="24">
        <f>D1273*(236.707/Base!$D$143)</f>
        <v>458.8018109760589</v>
      </c>
      <c r="H1273" s="24">
        <f>E1273*(236.707/Base!$D$143)</f>
        <v>592.61900584407601</v>
      </c>
      <c r="I1273" s="24">
        <f>F1273*(236.707/Base!$D$143)</f>
        <v>735.12562895027622</v>
      </c>
      <c r="J1273" s="8"/>
    </row>
    <row r="1274" spans="1:10" x14ac:dyDescent="0.25">
      <c r="A1274" s="59" t="s">
        <v>153</v>
      </c>
      <c r="B1274" s="60">
        <v>37</v>
      </c>
      <c r="C1274" s="60">
        <v>1992</v>
      </c>
      <c r="D1274" s="61">
        <v>264</v>
      </c>
      <c r="E1274" s="61">
        <v>341</v>
      </c>
      <c r="F1274" s="61">
        <v>423</v>
      </c>
      <c r="G1274" s="24">
        <f>D1274*(236.707/Base!$D$144)</f>
        <v>445.3942028149624</v>
      </c>
      <c r="H1274" s="24">
        <f>E1274*(236.707/Base!$D$144)</f>
        <v>575.30084530265981</v>
      </c>
      <c r="I1274" s="24">
        <f>F1274*(236.707/Base!$D$144)</f>
        <v>713.642984055792</v>
      </c>
      <c r="J1274" s="8"/>
    </row>
    <row r="1275" spans="1:10" x14ac:dyDescent="0.25">
      <c r="A1275" s="59" t="s">
        <v>153</v>
      </c>
      <c r="B1275" s="60">
        <v>37</v>
      </c>
      <c r="C1275" s="60">
        <v>1993</v>
      </c>
      <c r="D1275" s="61">
        <v>251</v>
      </c>
      <c r="E1275" s="61">
        <v>324</v>
      </c>
      <c r="F1275" s="61">
        <v>402</v>
      </c>
      <c r="G1275" s="24">
        <f>D1275*(236.707/Base!$D$145)</f>
        <v>411.1536770050788</v>
      </c>
      <c r="H1275" s="24">
        <f>E1275*(236.707/Base!$D$145)</f>
        <v>530.73223645277108</v>
      </c>
      <c r="I1275" s="24">
        <f>F1275*(236.707/Base!$D$145)</f>
        <v>658.50110819140104</v>
      </c>
      <c r="J1275" s="8"/>
    </row>
    <row r="1276" spans="1:10" x14ac:dyDescent="0.25">
      <c r="A1276" s="59" t="s">
        <v>153</v>
      </c>
      <c r="B1276" s="60">
        <v>37</v>
      </c>
      <c r="C1276" s="60">
        <v>1994</v>
      </c>
      <c r="D1276" s="61">
        <v>251</v>
      </c>
      <c r="E1276" s="61">
        <v>324</v>
      </c>
      <c r="F1276" s="61">
        <v>402</v>
      </c>
      <c r="G1276" s="24">
        <f>D1276*(236.707/Base!$D$146)</f>
        <v>400.88870666149722</v>
      </c>
      <c r="H1276" s="24">
        <f>E1276*(236.707/Base!$D$146)</f>
        <v>517.48183648735096</v>
      </c>
      <c r="I1276" s="24">
        <f>F1276*(236.707/Base!$D$146)</f>
        <v>642.06079712319479</v>
      </c>
      <c r="J1276" s="8"/>
    </row>
    <row r="1277" spans="1:10" x14ac:dyDescent="0.25">
      <c r="A1277" s="59" t="s">
        <v>153</v>
      </c>
      <c r="B1277" s="60">
        <v>37</v>
      </c>
      <c r="C1277" s="60">
        <v>1995</v>
      </c>
      <c r="D1277" s="61">
        <v>238</v>
      </c>
      <c r="E1277" s="61">
        <v>307</v>
      </c>
      <c r="F1277" s="61">
        <v>380</v>
      </c>
      <c r="G1277" s="24">
        <f>D1277*(236.707/Base!$D$147)</f>
        <v>369.64964566619784</v>
      </c>
      <c r="H1277" s="24">
        <f>E1277*(236.707/Base!$D$147)</f>
        <v>476.81697991396106</v>
      </c>
      <c r="I1277" s="24">
        <f>F1277*(236.707/Base!$D$147)</f>
        <v>590.19691324855114</v>
      </c>
      <c r="J1277" s="8"/>
    </row>
    <row r="1278" spans="1:10" x14ac:dyDescent="0.25">
      <c r="A1278" s="59" t="s">
        <v>153</v>
      </c>
      <c r="B1278" s="60">
        <v>37</v>
      </c>
      <c r="C1278" s="60">
        <v>1996</v>
      </c>
      <c r="D1278" s="61">
        <v>238</v>
      </c>
      <c r="E1278" s="61">
        <v>307</v>
      </c>
      <c r="F1278" s="61">
        <v>380</v>
      </c>
      <c r="G1278" s="24">
        <f>D1278*(236.707/Base!$D$148)</f>
        <v>359.05841937539833</v>
      </c>
      <c r="H1278" s="24">
        <f>E1278*(236.707/Base!$D$148)</f>
        <v>463.15518801784577</v>
      </c>
      <c r="I1278" s="24">
        <f>F1278*(236.707/Base!$D$148)</f>
        <v>573.28655194391331</v>
      </c>
      <c r="J1278" s="8"/>
    </row>
    <row r="1279" spans="1:10" x14ac:dyDescent="0.25">
      <c r="A1279" s="59" t="s">
        <v>153</v>
      </c>
      <c r="B1279" s="60">
        <v>37</v>
      </c>
      <c r="C1279" s="60">
        <v>1997</v>
      </c>
      <c r="D1279" s="61">
        <v>238</v>
      </c>
      <c r="E1279" s="61">
        <v>307</v>
      </c>
      <c r="F1279" s="61">
        <v>380</v>
      </c>
      <c r="G1279" s="24">
        <f>D1279*(236.707/Base!$D$149)</f>
        <v>351.00477258566974</v>
      </c>
      <c r="H1279" s="24">
        <f>E1279*(236.707/Base!$D$149)</f>
        <v>452.76666043613704</v>
      </c>
      <c r="I1279" s="24">
        <f>F1279*(236.707/Base!$D$149)</f>
        <v>560.4277881619937</v>
      </c>
      <c r="J1279" s="8"/>
    </row>
    <row r="1280" spans="1:10" x14ac:dyDescent="0.25">
      <c r="A1280" s="59" t="s">
        <v>153</v>
      </c>
      <c r="B1280" s="60">
        <v>37</v>
      </c>
      <c r="C1280" s="60">
        <v>1998</v>
      </c>
      <c r="D1280" s="61">
        <v>238</v>
      </c>
      <c r="E1280" s="61">
        <v>292</v>
      </c>
      <c r="F1280" s="61">
        <v>380</v>
      </c>
      <c r="G1280" s="24">
        <f>D1280*(236.707/Base!$D$150)</f>
        <v>345.62126380368096</v>
      </c>
      <c r="H1280" s="24">
        <f>E1280*(236.707/Base!$D$150)</f>
        <v>424.03953374233123</v>
      </c>
      <c r="I1280" s="24">
        <f>F1280*(236.707/Base!$D$150)</f>
        <v>551.83226993865026</v>
      </c>
      <c r="J1280" s="8"/>
    </row>
    <row r="1281" spans="1:10" x14ac:dyDescent="0.25">
      <c r="A1281" s="59" t="s">
        <v>153</v>
      </c>
      <c r="B1281" s="60">
        <v>37</v>
      </c>
      <c r="C1281" s="60">
        <v>1999</v>
      </c>
      <c r="D1281" s="61">
        <v>238</v>
      </c>
      <c r="E1281" s="61">
        <v>292</v>
      </c>
      <c r="F1281" s="61">
        <v>380</v>
      </c>
      <c r="G1281" s="24">
        <f>D1281*(236.707/Base!$D$151)</f>
        <v>338.15285714285716</v>
      </c>
      <c r="H1281" s="24">
        <f>E1281*(236.707/Base!$D$151)</f>
        <v>414.87661464585835</v>
      </c>
      <c r="I1281" s="24">
        <f>F1281*(236.707/Base!$D$151)</f>
        <v>539.90792316926775</v>
      </c>
      <c r="J1281" s="8"/>
    </row>
    <row r="1282" spans="1:10" x14ac:dyDescent="0.25">
      <c r="A1282" s="59" t="s">
        <v>153</v>
      </c>
      <c r="B1282" s="60">
        <v>37</v>
      </c>
      <c r="C1282" s="60">
        <v>2000</v>
      </c>
      <c r="D1282" s="61">
        <v>225</v>
      </c>
      <c r="E1282" s="61">
        <v>292</v>
      </c>
      <c r="F1282" s="61">
        <v>361</v>
      </c>
      <c r="G1282" s="24">
        <f>D1282*(236.707/Base!$D$152)</f>
        <v>309.28614982578398</v>
      </c>
      <c r="H1282" s="24">
        <f>E1282*(236.707/Base!$D$152)</f>
        <v>401.38469221835078</v>
      </c>
      <c r="I1282" s="24">
        <f>F1282*(236.707/Base!$D$152)</f>
        <v>496.23244483159124</v>
      </c>
      <c r="J1282" s="8"/>
    </row>
    <row r="1283" spans="1:10" x14ac:dyDescent="0.25">
      <c r="A1283" s="59" t="s">
        <v>153</v>
      </c>
      <c r="B1283" s="60">
        <v>37</v>
      </c>
      <c r="C1283" s="60">
        <v>2001</v>
      </c>
      <c r="D1283" s="61">
        <v>225</v>
      </c>
      <c r="E1283" s="61">
        <v>292</v>
      </c>
      <c r="F1283" s="61">
        <v>361</v>
      </c>
      <c r="G1283" s="24">
        <f>D1283*(236.707/Base!$D$153)</f>
        <v>300.72882552230379</v>
      </c>
      <c r="H1283" s="24">
        <f>E1283*(236.707/Base!$D$153)</f>
        <v>390.27918690005646</v>
      </c>
      <c r="I1283" s="24">
        <f>F1283*(236.707/Base!$D$153)</f>
        <v>482.50269339356294</v>
      </c>
      <c r="J1283" s="8"/>
    </row>
    <row r="1284" spans="1:10" x14ac:dyDescent="0.25">
      <c r="A1284" s="59" t="s">
        <v>153</v>
      </c>
      <c r="B1284" s="60">
        <v>37</v>
      </c>
      <c r="C1284" s="60">
        <v>2002</v>
      </c>
      <c r="D1284" s="61">
        <v>225</v>
      </c>
      <c r="E1284" s="61">
        <v>292</v>
      </c>
      <c r="F1284" s="61">
        <v>361</v>
      </c>
      <c r="G1284" s="24">
        <f>D1284*(236.707/Base!$D$154)</f>
        <v>296.04822123401885</v>
      </c>
      <c r="H1284" s="24">
        <f>E1284*(236.707/Base!$D$154)</f>
        <v>384.20480266814894</v>
      </c>
      <c r="I1284" s="24">
        <f>F1284*(236.707/Base!$D$154)</f>
        <v>474.99292384658139</v>
      </c>
      <c r="J1284" s="8"/>
    </row>
    <row r="1285" spans="1:10" x14ac:dyDescent="0.25">
      <c r="A1285" s="59" t="s">
        <v>153</v>
      </c>
      <c r="B1285" s="60">
        <v>37</v>
      </c>
      <c r="C1285" s="60">
        <v>2003</v>
      </c>
      <c r="D1285" s="61">
        <v>225</v>
      </c>
      <c r="E1285" s="61">
        <v>292</v>
      </c>
      <c r="F1285" s="61">
        <v>361</v>
      </c>
      <c r="G1285" s="24">
        <f>D1285*(236.707/Base!$D$155)</f>
        <v>289.45149456521739</v>
      </c>
      <c r="H1285" s="24">
        <f>E1285*(236.707/Base!$D$155)</f>
        <v>375.64371739130434</v>
      </c>
      <c r="I1285" s="24">
        <f>F1285*(236.707/Base!$D$155)</f>
        <v>464.40884239130435</v>
      </c>
      <c r="J1285" s="8"/>
    </row>
    <row r="1286" spans="1:10" x14ac:dyDescent="0.25">
      <c r="A1286" s="59" t="s">
        <v>153</v>
      </c>
      <c r="B1286" s="60">
        <v>37</v>
      </c>
      <c r="C1286" s="60">
        <v>2004</v>
      </c>
      <c r="D1286" s="61">
        <v>225</v>
      </c>
      <c r="E1286" s="61">
        <v>292</v>
      </c>
      <c r="F1286" s="61">
        <v>361</v>
      </c>
      <c r="G1286" s="24">
        <f>D1286*(236.707/Base!$D$156)</f>
        <v>281.94322392800422</v>
      </c>
      <c r="H1286" s="24">
        <f>E1286*(236.707/Base!$D$156)</f>
        <v>365.89965060878774</v>
      </c>
      <c r="I1286" s="24">
        <f>F1286*(236.707/Base!$D$156)</f>
        <v>452.36223928004233</v>
      </c>
      <c r="J1286" s="8"/>
    </row>
    <row r="1287" spans="1:10" x14ac:dyDescent="0.25">
      <c r="A1287" s="59" t="s">
        <v>153</v>
      </c>
      <c r="B1287" s="60">
        <v>37</v>
      </c>
      <c r="C1287" s="60">
        <v>2005</v>
      </c>
      <c r="D1287" s="61">
        <v>225</v>
      </c>
      <c r="E1287" s="61">
        <v>292</v>
      </c>
      <c r="F1287" s="61">
        <v>361</v>
      </c>
      <c r="G1287" s="24">
        <f>D1287*(236.707/Base!$D$157)</f>
        <v>272.70391705069119</v>
      </c>
      <c r="H1287" s="24">
        <f>E1287*(236.707/Base!$D$157)</f>
        <v>353.90908346134148</v>
      </c>
      <c r="I1287" s="24">
        <f>F1287*(236.707/Base!$D$157)</f>
        <v>437.53828469022011</v>
      </c>
      <c r="J1287" s="8"/>
    </row>
    <row r="1288" spans="1:10" x14ac:dyDescent="0.25">
      <c r="A1288" s="59" t="s">
        <v>153</v>
      </c>
      <c r="B1288" s="60">
        <v>37</v>
      </c>
      <c r="C1288" s="60">
        <v>2006</v>
      </c>
      <c r="D1288" s="61">
        <v>225</v>
      </c>
      <c r="E1288" s="61">
        <v>292</v>
      </c>
      <c r="F1288" s="61">
        <v>361</v>
      </c>
      <c r="G1288" s="24">
        <f>D1288*(236.707/Base!$D$158)</f>
        <v>264.18191964285717</v>
      </c>
      <c r="H1288" s="24">
        <f>E1288*(236.707/Base!$D$158)</f>
        <v>342.84942460317461</v>
      </c>
      <c r="I1288" s="24">
        <f>F1288*(236.707/Base!$D$158)</f>
        <v>423.86521329365081</v>
      </c>
      <c r="J1288" s="8"/>
    </row>
    <row r="1289" spans="1:10" x14ac:dyDescent="0.25">
      <c r="A1289" s="59" t="s">
        <v>153</v>
      </c>
      <c r="B1289" s="60">
        <v>37</v>
      </c>
      <c r="C1289" s="60">
        <v>2007</v>
      </c>
      <c r="D1289" s="61">
        <v>225</v>
      </c>
      <c r="E1289" s="61">
        <v>292</v>
      </c>
      <c r="F1289" s="61">
        <v>361</v>
      </c>
      <c r="G1289" s="24">
        <f>D1289*(236.707/Base!$D$159)</f>
        <v>256.86583036721936</v>
      </c>
      <c r="H1289" s="24">
        <f>E1289*(236.707/Base!$D$159)</f>
        <v>333.35476652101357</v>
      </c>
      <c r="I1289" s="24">
        <f>F1289*(236.707/Base!$D$159)</f>
        <v>412.12695450029418</v>
      </c>
      <c r="J1289" s="8"/>
    </row>
    <row r="1290" spans="1:10" x14ac:dyDescent="0.25">
      <c r="A1290" s="59" t="s">
        <v>153</v>
      </c>
      <c r="B1290" s="60">
        <v>37</v>
      </c>
      <c r="C1290" s="60">
        <v>2008</v>
      </c>
      <c r="D1290" s="61">
        <v>225</v>
      </c>
      <c r="E1290" s="61">
        <v>292</v>
      </c>
      <c r="F1290" s="61">
        <v>361</v>
      </c>
      <c r="G1290" s="24">
        <f>D1290*(236.707/Base!$D$160)</f>
        <v>247.36801159296434</v>
      </c>
      <c r="H1290" s="24">
        <f>E1290*(236.707/Base!$D$160)</f>
        <v>321.02870837842482</v>
      </c>
      <c r="I1290" s="24">
        <f>F1290*(236.707/Base!$D$160)</f>
        <v>396.88823193360059</v>
      </c>
      <c r="J1290" s="8"/>
    </row>
    <row r="1291" spans="1:10" x14ac:dyDescent="0.25">
      <c r="A1291" s="59" t="s">
        <v>153</v>
      </c>
      <c r="B1291" s="60">
        <v>37</v>
      </c>
      <c r="C1291" s="60">
        <v>2009</v>
      </c>
      <c r="D1291" s="61">
        <v>225</v>
      </c>
      <c r="E1291" s="61">
        <v>292</v>
      </c>
      <c r="F1291" s="61">
        <v>361</v>
      </c>
      <c r="G1291" s="24">
        <f>D1291*(236.707/Base!$D$161)</f>
        <v>248.25123405286732</v>
      </c>
      <c r="H1291" s="24">
        <f>E1291*(236.707/Base!$D$161)</f>
        <v>322.17493485972113</v>
      </c>
      <c r="I1291" s="24">
        <f>F1291*(236.707/Base!$D$161)</f>
        <v>398.3053133026005</v>
      </c>
      <c r="J1291" s="8"/>
    </row>
    <row r="1292" spans="1:10" x14ac:dyDescent="0.25">
      <c r="A1292" s="59" t="s">
        <v>153</v>
      </c>
      <c r="B1292" s="60">
        <v>37</v>
      </c>
      <c r="C1292" s="60">
        <v>2010</v>
      </c>
      <c r="D1292" s="61">
        <v>225</v>
      </c>
      <c r="E1292" s="61">
        <v>292</v>
      </c>
      <c r="F1292" s="61">
        <v>361</v>
      </c>
      <c r="G1292" s="24">
        <f>D1292*(236.707/Base!$D$162)</f>
        <v>244.24494166636092</v>
      </c>
      <c r="H1292" s="24">
        <f>E1292*(236.707/Base!$D$162)</f>
        <v>316.97565762923284</v>
      </c>
      <c r="I1292" s="24">
        <f>F1292*(236.707/Base!$D$162)</f>
        <v>391.87743974025017</v>
      </c>
      <c r="J1292" s="8"/>
    </row>
    <row r="1293" spans="1:10" x14ac:dyDescent="0.25">
      <c r="A1293" s="59" t="s">
        <v>153</v>
      </c>
      <c r="B1293" s="60">
        <v>37</v>
      </c>
      <c r="C1293" s="60">
        <v>2011</v>
      </c>
      <c r="D1293" s="61">
        <v>225</v>
      </c>
      <c r="E1293" s="61">
        <v>292</v>
      </c>
      <c r="F1293" s="61">
        <v>361</v>
      </c>
      <c r="G1293" s="24">
        <f>D1293*(236.707/Base!$D$163)</f>
        <v>236.77119130075266</v>
      </c>
      <c r="H1293" s="24">
        <f>E1293*(236.707/Base!$D$163)</f>
        <v>307.27639048808788</v>
      </c>
      <c r="I1293" s="24">
        <f>F1293*(236.707/Base!$D$163)</f>
        <v>379.88622248698539</v>
      </c>
      <c r="J1293" s="8"/>
    </row>
    <row r="1294" spans="1:10" x14ac:dyDescent="0.25">
      <c r="A1294" s="59" t="s">
        <v>153</v>
      </c>
      <c r="B1294" s="60">
        <v>37</v>
      </c>
      <c r="C1294" s="60">
        <v>2012</v>
      </c>
      <c r="D1294" s="61">
        <v>225</v>
      </c>
      <c r="E1294" s="61">
        <v>292</v>
      </c>
      <c r="F1294" s="61">
        <v>361</v>
      </c>
      <c r="G1294" s="24">
        <f>D1294*(236.707/Base!$D$164)</f>
        <v>231.97067432075752</v>
      </c>
      <c r="H1294" s="24">
        <f>E1294*(236.707/Base!$D$164)</f>
        <v>301.04638622960533</v>
      </c>
      <c r="I1294" s="24">
        <f>F1294*(236.707/Base!$D$164)</f>
        <v>372.18405968797094</v>
      </c>
      <c r="J1294" s="8"/>
    </row>
    <row r="1295" spans="1:10" x14ac:dyDescent="0.25">
      <c r="A1295" s="59" t="s">
        <v>153</v>
      </c>
      <c r="B1295" s="60">
        <v>37</v>
      </c>
      <c r="C1295" s="60">
        <v>2013</v>
      </c>
      <c r="D1295" s="61">
        <v>225</v>
      </c>
      <c r="E1295" s="61">
        <v>292</v>
      </c>
      <c r="F1295" s="61">
        <v>361</v>
      </c>
      <c r="G1295" s="24">
        <f>D1295*(236.707/Base!$D$165)</f>
        <v>228.62191305691607</v>
      </c>
      <c r="H1295" s="24">
        <f>E1295*(236.707/Base!$D$165)</f>
        <v>296.70043827830887</v>
      </c>
      <c r="I1295" s="24">
        <f>F1295*(236.707/Base!$D$165)</f>
        <v>366.8111582824298</v>
      </c>
      <c r="J1295" s="8"/>
    </row>
    <row r="1296" spans="1:10" x14ac:dyDescent="0.25">
      <c r="A1296" s="59" t="s">
        <v>153</v>
      </c>
      <c r="B1296" s="60">
        <v>37</v>
      </c>
      <c r="C1296" s="60">
        <v>2014</v>
      </c>
      <c r="D1296" s="61">
        <v>225</v>
      </c>
      <c r="E1296" s="61">
        <v>292</v>
      </c>
      <c r="F1296" s="61">
        <v>361</v>
      </c>
      <c r="G1296" s="24">
        <f>D1296*(236.707/Base!$D$166)</f>
        <v>227.68461755501977</v>
      </c>
      <c r="H1296" s="24">
        <f>E1296*(236.707/Base!$D$166)</f>
        <v>295.48403700473676</v>
      </c>
      <c r="I1296" s="24">
        <f>F1296*(236.707/Base!$D$166)</f>
        <v>365.30731972160947</v>
      </c>
      <c r="J1296" s="8"/>
    </row>
    <row r="1297" spans="1:10" x14ac:dyDescent="0.25">
      <c r="A1297" s="59" t="s">
        <v>154</v>
      </c>
      <c r="B1297" s="60">
        <v>38</v>
      </c>
      <c r="C1297" s="60">
        <v>1980</v>
      </c>
      <c r="D1297" s="61">
        <v>374</v>
      </c>
      <c r="E1297" s="61">
        <v>473</v>
      </c>
      <c r="F1297" s="61">
        <v>569</v>
      </c>
      <c r="G1297" s="24">
        <f>D1297*(236.707/Base!$D$132)</f>
        <v>1074.9237353096446</v>
      </c>
      <c r="H1297" s="24">
        <f>E1297*(236.707/Base!$D$132)</f>
        <v>1359.4623711269035</v>
      </c>
      <c r="I1297" s="24">
        <f>F1297*(236.707/Base!$D$132)</f>
        <v>1635.3786240406091</v>
      </c>
      <c r="J1297" s="8"/>
    </row>
    <row r="1298" spans="1:10" x14ac:dyDescent="0.25">
      <c r="A1298" s="59" t="s">
        <v>154</v>
      </c>
      <c r="B1298" s="60">
        <v>38</v>
      </c>
      <c r="C1298" s="60">
        <v>1981</v>
      </c>
      <c r="D1298" s="61">
        <v>286</v>
      </c>
      <c r="E1298" s="61">
        <v>339</v>
      </c>
      <c r="F1298" s="61">
        <v>409</v>
      </c>
      <c r="G1298" s="24">
        <f>D1298*(236.707/Base!$D$133)</f>
        <v>744.86706156393745</v>
      </c>
      <c r="H1298" s="24">
        <f>E1298*(236.707/Base!$D$133)</f>
        <v>882.90186667893283</v>
      </c>
      <c r="I1298" s="24">
        <f>F1298*(236.707/Base!$D$133)</f>
        <v>1065.2119866421344</v>
      </c>
      <c r="J1298" s="8"/>
    </row>
    <row r="1299" spans="1:10" x14ac:dyDescent="0.25">
      <c r="A1299" s="59" t="s">
        <v>154</v>
      </c>
      <c r="B1299" s="60">
        <v>38</v>
      </c>
      <c r="C1299" s="60">
        <v>1982</v>
      </c>
      <c r="D1299" s="61">
        <v>286</v>
      </c>
      <c r="E1299" s="61">
        <v>339</v>
      </c>
      <c r="F1299" s="61">
        <v>409</v>
      </c>
      <c r="G1299" s="24">
        <f>D1299*(236.707/Base!$D$134)</f>
        <v>701.62088034662054</v>
      </c>
      <c r="H1299" s="24">
        <f>E1299*(236.707/Base!$D$134)</f>
        <v>831.64153299826694</v>
      </c>
      <c r="I1299" s="24">
        <f>F1299*(236.707/Base!$D$134)</f>
        <v>1003.3669232928944</v>
      </c>
      <c r="J1299" s="8"/>
    </row>
    <row r="1300" spans="1:10" x14ac:dyDescent="0.25">
      <c r="A1300" s="59" t="s">
        <v>154</v>
      </c>
      <c r="B1300" s="60">
        <v>38</v>
      </c>
      <c r="C1300" s="60">
        <v>1983</v>
      </c>
      <c r="D1300" s="61">
        <v>286</v>
      </c>
      <c r="E1300" s="61">
        <v>338</v>
      </c>
      <c r="F1300" s="61">
        <v>409</v>
      </c>
      <c r="G1300" s="24">
        <f>D1300*(236.707/Base!$D$135)</f>
        <v>679.82409397145238</v>
      </c>
      <c r="H1300" s="24">
        <f>E1300*(236.707/Base!$D$135)</f>
        <v>803.42847469353467</v>
      </c>
      <c r="I1300" s="24">
        <f>F1300*(236.707/Base!$D$135)</f>
        <v>972.19599452560851</v>
      </c>
      <c r="J1300" s="8"/>
    </row>
    <row r="1301" spans="1:10" x14ac:dyDescent="0.25">
      <c r="A1301" s="59" t="s">
        <v>154</v>
      </c>
      <c r="B1301" s="60">
        <v>38</v>
      </c>
      <c r="C1301" s="60">
        <v>1984</v>
      </c>
      <c r="D1301" s="61">
        <v>312</v>
      </c>
      <c r="E1301" s="61">
        <v>368</v>
      </c>
      <c r="F1301" s="61">
        <v>445</v>
      </c>
      <c r="G1301" s="24">
        <f>D1301*(236.707/Base!$D$136)</f>
        <v>710.6008886886566</v>
      </c>
      <c r="H1301" s="24">
        <f>E1301*(236.707/Base!$D$136)</f>
        <v>838.14463794046674</v>
      </c>
      <c r="I1301" s="24">
        <f>F1301*(236.707/Base!$D$136)</f>
        <v>1013.5172931617058</v>
      </c>
      <c r="J1301" s="8"/>
    </row>
    <row r="1302" spans="1:10" x14ac:dyDescent="0.25">
      <c r="A1302" s="59" t="s">
        <v>154</v>
      </c>
      <c r="B1302" s="60">
        <v>38</v>
      </c>
      <c r="C1302" s="60">
        <v>1985</v>
      </c>
      <c r="D1302" s="61">
        <v>328</v>
      </c>
      <c r="E1302" s="61">
        <v>386</v>
      </c>
      <c r="F1302" s="61">
        <v>468</v>
      </c>
      <c r="G1302" s="24">
        <f>D1302*(236.707/Base!$D$137)</f>
        <v>721.50206383838372</v>
      </c>
      <c r="H1302" s="24">
        <f>E1302*(236.707/Base!$D$137)</f>
        <v>849.08474585858573</v>
      </c>
      <c r="I1302" s="24">
        <f>F1302*(236.707/Base!$D$137)</f>
        <v>1029.4602618181816</v>
      </c>
      <c r="J1302" s="8"/>
    </row>
    <row r="1303" spans="1:10" x14ac:dyDescent="0.25">
      <c r="A1303" s="59" t="s">
        <v>154</v>
      </c>
      <c r="B1303" s="60">
        <v>38</v>
      </c>
      <c r="C1303" s="60">
        <v>1986</v>
      </c>
      <c r="D1303" s="61">
        <v>338</v>
      </c>
      <c r="E1303" s="61">
        <v>397</v>
      </c>
      <c r="F1303" s="61">
        <v>482</v>
      </c>
      <c r="G1303" s="24">
        <f>D1303*(236.707/Base!$D$138)</f>
        <v>729.88811087719307</v>
      </c>
      <c r="H1303" s="24">
        <f>E1303*(236.707/Base!$D$138)</f>
        <v>857.29461543859657</v>
      </c>
      <c r="I1303" s="24">
        <f>F1303*(236.707/Base!$D$138)</f>
        <v>1040.8463592982457</v>
      </c>
      <c r="J1303" s="8"/>
    </row>
    <row r="1304" spans="1:10" x14ac:dyDescent="0.25">
      <c r="A1304" s="59" t="s">
        <v>154</v>
      </c>
      <c r="B1304" s="60">
        <v>38</v>
      </c>
      <c r="C1304" s="60">
        <v>1987</v>
      </c>
      <c r="D1304" s="61">
        <v>338</v>
      </c>
      <c r="E1304" s="61">
        <v>397</v>
      </c>
      <c r="F1304" s="61">
        <v>482</v>
      </c>
      <c r="G1304" s="24">
        <f>D1304*(236.707/Base!$D$139)</f>
        <v>704.10839835172919</v>
      </c>
      <c r="H1304" s="24">
        <f>E1304*(236.707/Base!$D$139)</f>
        <v>827.01489392200142</v>
      </c>
      <c r="I1304" s="24">
        <f>F1304*(236.707/Base!$D$139)</f>
        <v>1004.0835739808683</v>
      </c>
      <c r="J1304" s="8"/>
    </row>
    <row r="1305" spans="1:10" x14ac:dyDescent="0.25">
      <c r="A1305" s="59" t="s">
        <v>154</v>
      </c>
      <c r="B1305" s="60">
        <v>38</v>
      </c>
      <c r="C1305" s="60">
        <v>1988</v>
      </c>
      <c r="D1305" s="61">
        <v>352</v>
      </c>
      <c r="E1305" s="61">
        <v>412</v>
      </c>
      <c r="F1305" s="61">
        <v>501</v>
      </c>
      <c r="G1305" s="24">
        <f>D1305*(236.707/Base!$D$140)</f>
        <v>704.25267380918729</v>
      </c>
      <c r="H1305" s="24">
        <f>E1305*(236.707/Base!$D$140)</f>
        <v>824.29574320848053</v>
      </c>
      <c r="I1305" s="24">
        <f>F1305*(236.707/Base!$D$140)</f>
        <v>1002.3596294840989</v>
      </c>
      <c r="J1305" s="8"/>
    </row>
    <row r="1306" spans="1:10" x14ac:dyDescent="0.25">
      <c r="A1306" s="59" t="s">
        <v>154</v>
      </c>
      <c r="B1306" s="60">
        <v>38</v>
      </c>
      <c r="C1306" s="60">
        <v>1989</v>
      </c>
      <c r="D1306" s="61">
        <v>359</v>
      </c>
      <c r="E1306" s="61">
        <v>420</v>
      </c>
      <c r="F1306" s="61">
        <v>511</v>
      </c>
      <c r="G1306" s="24">
        <f>D1306*(236.707/Base!$D$141)</f>
        <v>685.32342783546846</v>
      </c>
      <c r="H1306" s="24">
        <f>E1306*(236.707/Base!$D$141)</f>
        <v>801.77114120026954</v>
      </c>
      <c r="I1306" s="24">
        <f>F1306*(236.707/Base!$D$141)</f>
        <v>975.4882217936613</v>
      </c>
      <c r="J1306" s="8"/>
    </row>
    <row r="1307" spans="1:10" x14ac:dyDescent="0.25">
      <c r="A1307" s="59" t="s">
        <v>154</v>
      </c>
      <c r="B1307" s="60">
        <v>38</v>
      </c>
      <c r="C1307" s="60">
        <v>1990</v>
      </c>
      <c r="D1307" s="61">
        <v>369</v>
      </c>
      <c r="E1307" s="61">
        <v>432</v>
      </c>
      <c r="F1307" s="61">
        <v>526</v>
      </c>
      <c r="G1307" s="24">
        <f>D1307*(236.707/Base!$D$142)</f>
        <v>668.35879761996148</v>
      </c>
      <c r="H1307" s="24">
        <f>E1307*(236.707/Base!$D$142)</f>
        <v>782.46883623800375</v>
      </c>
      <c r="I1307" s="24">
        <f>F1307*(236.707/Base!$D$142)</f>
        <v>952.7282589379397</v>
      </c>
      <c r="J1307" s="8"/>
    </row>
    <row r="1308" spans="1:10" x14ac:dyDescent="0.25">
      <c r="A1308" s="59" t="s">
        <v>154</v>
      </c>
      <c r="B1308" s="60">
        <v>38</v>
      </c>
      <c r="C1308" s="60">
        <v>1991</v>
      </c>
      <c r="D1308" s="61">
        <v>380</v>
      </c>
      <c r="E1308" s="61">
        <v>444</v>
      </c>
      <c r="F1308" s="61">
        <v>541</v>
      </c>
      <c r="G1308" s="24">
        <f>D1308*(236.707/Base!$D$143)</f>
        <v>660.39654610190291</v>
      </c>
      <c r="H1308" s="24">
        <f>E1308*(236.707/Base!$D$143)</f>
        <v>771.62122755064445</v>
      </c>
      <c r="I1308" s="24">
        <f>F1308*(236.707/Base!$D$143)</f>
        <v>940.19613537139344</v>
      </c>
      <c r="J1308" s="8"/>
    </row>
    <row r="1309" spans="1:10" x14ac:dyDescent="0.25">
      <c r="A1309" s="59" t="s">
        <v>154</v>
      </c>
      <c r="B1309" s="60">
        <v>38</v>
      </c>
      <c r="C1309" s="60">
        <v>1992</v>
      </c>
      <c r="D1309" s="61">
        <v>395</v>
      </c>
      <c r="E1309" s="61">
        <v>460</v>
      </c>
      <c r="F1309" s="61">
        <v>565</v>
      </c>
      <c r="G1309" s="24">
        <f>D1309*(236.707/Base!$D$144)</f>
        <v>666.40420496935667</v>
      </c>
      <c r="H1309" s="24">
        <f>E1309*(236.707/Base!$D$144)</f>
        <v>776.06565642001021</v>
      </c>
      <c r="I1309" s="24">
        <f>F1309*(236.707/Base!$D$144)</f>
        <v>953.21107799414301</v>
      </c>
      <c r="J1309" s="8"/>
    </row>
    <row r="1310" spans="1:10" x14ac:dyDescent="0.25">
      <c r="A1310" s="59" t="s">
        <v>154</v>
      </c>
      <c r="B1310" s="60">
        <v>38</v>
      </c>
      <c r="C1310" s="60">
        <v>1993</v>
      </c>
      <c r="D1310" s="61">
        <v>395</v>
      </c>
      <c r="E1310" s="61">
        <v>460</v>
      </c>
      <c r="F1310" s="61">
        <v>565</v>
      </c>
      <c r="G1310" s="24">
        <f>D1310*(236.707/Base!$D$145)</f>
        <v>647.03467098408817</v>
      </c>
      <c r="H1310" s="24">
        <f>E1310*(236.707/Base!$D$145)</f>
        <v>753.50873076627988</v>
      </c>
      <c r="I1310" s="24">
        <f>F1310*(236.707/Base!$D$145)</f>
        <v>925.5052888759742</v>
      </c>
      <c r="J1310" s="8"/>
    </row>
    <row r="1311" spans="1:10" x14ac:dyDescent="0.25">
      <c r="A1311" s="59" t="s">
        <v>154</v>
      </c>
      <c r="B1311" s="60">
        <v>38</v>
      </c>
      <c r="C1311" s="60">
        <v>1994</v>
      </c>
      <c r="D1311" s="61">
        <v>395</v>
      </c>
      <c r="E1311" s="61">
        <v>460</v>
      </c>
      <c r="F1311" s="61">
        <v>565</v>
      </c>
      <c r="G1311" s="24">
        <f>D1311*(236.707/Base!$D$146)</f>
        <v>630.88063398920872</v>
      </c>
      <c r="H1311" s="24">
        <f>E1311*(236.707/Base!$D$146)</f>
        <v>734.69643451907859</v>
      </c>
      <c r="I1311" s="24">
        <f>F1311*(236.707/Base!$D$146)</f>
        <v>902.39888152886829</v>
      </c>
      <c r="J1311" s="8"/>
    </row>
    <row r="1312" spans="1:10" x14ac:dyDescent="0.25">
      <c r="A1312" s="59" t="s">
        <v>154</v>
      </c>
      <c r="B1312" s="60">
        <v>38</v>
      </c>
      <c r="C1312" s="60">
        <v>1995</v>
      </c>
      <c r="D1312" s="61">
        <v>395</v>
      </c>
      <c r="E1312" s="61">
        <v>460</v>
      </c>
      <c r="F1312" s="61">
        <v>565</v>
      </c>
      <c r="G1312" s="24">
        <f>D1312*(236.707/Base!$D$147)</f>
        <v>613.49415982415189</v>
      </c>
      <c r="H1312" s="24">
        <f>E1312*(236.707/Base!$D$147)</f>
        <v>714.44889498508826</v>
      </c>
      <c r="I1312" s="24">
        <f>F1312*(236.707/Base!$D$147)</f>
        <v>877.52962101429318</v>
      </c>
      <c r="J1312" s="8"/>
    </row>
    <row r="1313" spans="1:10" x14ac:dyDescent="0.25">
      <c r="A1313" s="59" t="s">
        <v>154</v>
      </c>
      <c r="B1313" s="60">
        <v>38</v>
      </c>
      <c r="C1313" s="60">
        <v>1996</v>
      </c>
      <c r="D1313" s="61">
        <v>395</v>
      </c>
      <c r="E1313" s="61">
        <v>460</v>
      </c>
      <c r="F1313" s="61">
        <v>565</v>
      </c>
      <c r="G1313" s="24">
        <f>D1313*(236.707/Base!$D$148)</f>
        <v>595.91628425748888</v>
      </c>
      <c r="H1313" s="24">
        <f>E1313*(236.707/Base!$D$148)</f>
        <v>693.97845761631618</v>
      </c>
      <c r="I1313" s="24">
        <f>F1313*(236.707/Base!$D$148)</f>
        <v>852.38658381134485</v>
      </c>
      <c r="J1313" s="8"/>
    </row>
    <row r="1314" spans="1:10" x14ac:dyDescent="0.25">
      <c r="A1314" s="59" t="s">
        <v>154</v>
      </c>
      <c r="B1314" s="60">
        <v>38</v>
      </c>
      <c r="C1314" s="60">
        <v>1997</v>
      </c>
      <c r="D1314" s="61">
        <v>395</v>
      </c>
      <c r="E1314" s="61">
        <v>460</v>
      </c>
      <c r="F1314" s="61">
        <v>565</v>
      </c>
      <c r="G1314" s="24">
        <f>D1314*(236.707/Base!$D$149)</f>
        <v>582.549937694704</v>
      </c>
      <c r="H1314" s="24">
        <f>E1314*(236.707/Base!$D$149)</f>
        <v>678.41258566978195</v>
      </c>
      <c r="I1314" s="24">
        <f>F1314*(236.707/Base!$D$149)</f>
        <v>833.26763239875379</v>
      </c>
      <c r="J1314" s="8"/>
    </row>
    <row r="1315" spans="1:10" x14ac:dyDescent="0.25">
      <c r="A1315" s="59" t="s">
        <v>154</v>
      </c>
      <c r="B1315" s="60">
        <v>38</v>
      </c>
      <c r="C1315" s="60">
        <v>1998</v>
      </c>
      <c r="D1315" s="61">
        <v>395</v>
      </c>
      <c r="E1315" s="61">
        <v>460</v>
      </c>
      <c r="F1315" s="61">
        <v>565</v>
      </c>
      <c r="G1315" s="24">
        <f>D1315*(236.707/Base!$D$150)</f>
        <v>573.61512269938646</v>
      </c>
      <c r="H1315" s="24">
        <f>E1315*(236.707/Base!$D$150)</f>
        <v>668.00748466257664</v>
      </c>
      <c r="I1315" s="24">
        <f>F1315*(236.707/Base!$D$150)</f>
        <v>820.48745398772996</v>
      </c>
      <c r="J1315" s="8"/>
    </row>
    <row r="1316" spans="1:10" x14ac:dyDescent="0.25">
      <c r="A1316" s="59" t="s">
        <v>154</v>
      </c>
      <c r="B1316" s="60">
        <v>38</v>
      </c>
      <c r="C1316" s="60">
        <v>1999</v>
      </c>
      <c r="D1316" s="61">
        <v>395</v>
      </c>
      <c r="E1316" s="61">
        <v>460</v>
      </c>
      <c r="F1316" s="61">
        <v>565</v>
      </c>
      <c r="G1316" s="24">
        <f>D1316*(236.707/Base!$D$151)</f>
        <v>561.22007803121255</v>
      </c>
      <c r="H1316" s="24">
        <f>E1316*(236.707/Base!$D$151)</f>
        <v>653.57274909963985</v>
      </c>
      <c r="I1316" s="24">
        <f>F1316*(236.707/Base!$D$151)</f>
        <v>802.75783313325337</v>
      </c>
      <c r="J1316" s="8"/>
    </row>
    <row r="1317" spans="1:10" x14ac:dyDescent="0.25">
      <c r="A1317" s="59" t="s">
        <v>154</v>
      </c>
      <c r="B1317" s="60">
        <v>38</v>
      </c>
      <c r="C1317" s="60">
        <v>2000</v>
      </c>
      <c r="D1317" s="61">
        <v>395</v>
      </c>
      <c r="E1317" s="61">
        <v>460</v>
      </c>
      <c r="F1317" s="61">
        <v>565</v>
      </c>
      <c r="G1317" s="24">
        <f>D1317*(236.707/Base!$D$152)</f>
        <v>542.96901858304307</v>
      </c>
      <c r="H1317" s="24">
        <f>E1317*(236.707/Base!$D$152)</f>
        <v>632.3183507549362</v>
      </c>
      <c r="I1317" s="24">
        <f>F1317*(236.707/Base!$D$152)</f>
        <v>776.65188734030198</v>
      </c>
      <c r="J1317" s="8"/>
    </row>
    <row r="1318" spans="1:10" x14ac:dyDescent="0.25">
      <c r="A1318" s="59" t="s">
        <v>154</v>
      </c>
      <c r="B1318" s="60">
        <v>38</v>
      </c>
      <c r="C1318" s="60">
        <v>2001</v>
      </c>
      <c r="D1318" s="61">
        <v>395</v>
      </c>
      <c r="E1318" s="61">
        <v>460</v>
      </c>
      <c r="F1318" s="61">
        <v>565</v>
      </c>
      <c r="G1318" s="24">
        <f>D1318*(236.707/Base!$D$153)</f>
        <v>527.94616036137768</v>
      </c>
      <c r="H1318" s="24">
        <f>E1318*(236.707/Base!$D$153)</f>
        <v>614.82337662337659</v>
      </c>
      <c r="I1318" s="24">
        <f>F1318*(236.707/Base!$D$153)</f>
        <v>755.16349520045173</v>
      </c>
      <c r="J1318" s="8"/>
    </row>
    <row r="1319" spans="1:10" x14ac:dyDescent="0.25">
      <c r="A1319" s="59" t="s">
        <v>154</v>
      </c>
      <c r="B1319" s="60">
        <v>38</v>
      </c>
      <c r="C1319" s="60">
        <v>2002</v>
      </c>
      <c r="D1319" s="61">
        <v>395</v>
      </c>
      <c r="E1319" s="61">
        <v>460</v>
      </c>
      <c r="F1319" s="61">
        <v>565</v>
      </c>
      <c r="G1319" s="24">
        <f>D1319*(236.707/Base!$D$154)</f>
        <v>519.729099499722</v>
      </c>
      <c r="H1319" s="24">
        <f>E1319*(236.707/Base!$D$154)</f>
        <v>605.25414118954973</v>
      </c>
      <c r="I1319" s="24">
        <f>F1319*(236.707/Base!$D$154)</f>
        <v>743.4099777654252</v>
      </c>
      <c r="J1319" s="8"/>
    </row>
    <row r="1320" spans="1:10" x14ac:dyDescent="0.25">
      <c r="A1320" s="59" t="s">
        <v>154</v>
      </c>
      <c r="B1320" s="60">
        <v>38</v>
      </c>
      <c r="C1320" s="60">
        <v>2003</v>
      </c>
      <c r="D1320" s="61">
        <v>395</v>
      </c>
      <c r="E1320" s="61">
        <v>460</v>
      </c>
      <c r="F1320" s="61">
        <v>565</v>
      </c>
      <c r="G1320" s="24">
        <f>D1320*(236.707/Base!$D$155)</f>
        <v>508.1481793478261</v>
      </c>
      <c r="H1320" s="24">
        <f>E1320*(236.707/Base!$D$155)</f>
        <v>591.76750000000004</v>
      </c>
      <c r="I1320" s="24">
        <f>F1320*(236.707/Base!$D$155)</f>
        <v>726.84486413043476</v>
      </c>
      <c r="J1320" s="8"/>
    </row>
    <row r="1321" spans="1:10" x14ac:dyDescent="0.25">
      <c r="A1321" s="59" t="s">
        <v>154</v>
      </c>
      <c r="B1321" s="60">
        <v>38</v>
      </c>
      <c r="C1321" s="60">
        <v>2004</v>
      </c>
      <c r="D1321" s="61">
        <v>395</v>
      </c>
      <c r="E1321" s="61">
        <v>460</v>
      </c>
      <c r="F1321" s="61">
        <v>565</v>
      </c>
      <c r="G1321" s="24">
        <f>D1321*(236.707/Base!$D$156)</f>
        <v>494.9669931180519</v>
      </c>
      <c r="H1321" s="24">
        <f>E1321*(236.707/Base!$D$156)</f>
        <v>576.41725780836418</v>
      </c>
      <c r="I1321" s="24">
        <f>F1321*(236.707/Base!$D$156)</f>
        <v>707.99076230809953</v>
      </c>
      <c r="J1321" s="8"/>
    </row>
    <row r="1322" spans="1:10" x14ac:dyDescent="0.25">
      <c r="A1322" s="59" t="s">
        <v>154</v>
      </c>
      <c r="B1322" s="60">
        <v>38</v>
      </c>
      <c r="C1322" s="60">
        <v>2005</v>
      </c>
      <c r="D1322" s="61">
        <v>395</v>
      </c>
      <c r="E1322" s="61">
        <v>460</v>
      </c>
      <c r="F1322" s="61">
        <v>565</v>
      </c>
      <c r="G1322" s="24">
        <f>D1322*(236.707/Base!$D$157)</f>
        <v>478.74687660010233</v>
      </c>
      <c r="H1322" s="24">
        <f>E1322*(236.707/Base!$D$157)</f>
        <v>557.52800819252423</v>
      </c>
      <c r="I1322" s="24">
        <f>F1322*(236.707/Base!$D$157)</f>
        <v>684.78983614951346</v>
      </c>
      <c r="J1322" s="8"/>
    </row>
    <row r="1323" spans="1:10" x14ac:dyDescent="0.25">
      <c r="A1323" s="59" t="s">
        <v>154</v>
      </c>
      <c r="B1323" s="60">
        <v>38</v>
      </c>
      <c r="C1323" s="60">
        <v>2006</v>
      </c>
      <c r="D1323" s="61">
        <v>441</v>
      </c>
      <c r="E1323" s="61">
        <v>514</v>
      </c>
      <c r="F1323" s="61">
        <v>631</v>
      </c>
      <c r="G1323" s="24">
        <f>D1323*(236.707/Base!$D$158)</f>
        <v>517.79656250000005</v>
      </c>
      <c r="H1323" s="24">
        <f>E1323*(236.707/Base!$D$158)</f>
        <v>603.5089186507937</v>
      </c>
      <c r="I1323" s="24">
        <f>F1323*(236.707/Base!$D$158)</f>
        <v>740.8835168650794</v>
      </c>
      <c r="J1323" s="8"/>
    </row>
    <row r="1324" spans="1:10" x14ac:dyDescent="0.25">
      <c r="A1324" s="59" t="s">
        <v>154</v>
      </c>
      <c r="B1324" s="60">
        <v>38</v>
      </c>
      <c r="C1324" s="60">
        <v>2007</v>
      </c>
      <c r="D1324" s="61">
        <v>441</v>
      </c>
      <c r="E1324" s="61">
        <v>514</v>
      </c>
      <c r="F1324" s="61">
        <v>631</v>
      </c>
      <c r="G1324" s="24">
        <f>D1324*(236.707/Base!$D$159)</f>
        <v>503.45702751974994</v>
      </c>
      <c r="H1324" s="24">
        <f>E1324*(236.707/Base!$D$159)</f>
        <v>586.79571915000338</v>
      </c>
      <c r="I1324" s="24">
        <f>F1324*(236.707/Base!$D$159)</f>
        <v>720.36595094095742</v>
      </c>
      <c r="J1324" s="8"/>
    </row>
    <row r="1325" spans="1:10" x14ac:dyDescent="0.25">
      <c r="A1325" s="59" t="s">
        <v>154</v>
      </c>
      <c r="B1325" s="60">
        <v>38</v>
      </c>
      <c r="C1325" s="60">
        <v>2008</v>
      </c>
      <c r="D1325" s="61">
        <v>441</v>
      </c>
      <c r="E1325" s="61">
        <v>514</v>
      </c>
      <c r="F1325" s="61">
        <v>631</v>
      </c>
      <c r="G1325" s="24">
        <f>D1325*(236.707/Base!$D$160)</f>
        <v>484.84130272221012</v>
      </c>
      <c r="H1325" s="24">
        <f>E1325*(236.707/Base!$D$160)</f>
        <v>565.09847981681628</v>
      </c>
      <c r="I1325" s="24">
        <f>F1325*(236.707/Base!$D$160)</f>
        <v>693.7298458451578</v>
      </c>
      <c r="J1325" s="8"/>
    </row>
    <row r="1326" spans="1:10" x14ac:dyDescent="0.25">
      <c r="A1326" s="59" t="s">
        <v>154</v>
      </c>
      <c r="B1326" s="60">
        <v>38</v>
      </c>
      <c r="C1326" s="60">
        <v>2009</v>
      </c>
      <c r="D1326" s="61">
        <v>441</v>
      </c>
      <c r="E1326" s="61">
        <v>514</v>
      </c>
      <c r="F1326" s="61">
        <v>631</v>
      </c>
      <c r="G1326" s="24">
        <f>D1326*(236.707/Base!$D$161)</f>
        <v>486.57241874361995</v>
      </c>
      <c r="H1326" s="24">
        <f>E1326*(236.707/Base!$D$161)</f>
        <v>567.11615245855023</v>
      </c>
      <c r="I1326" s="24">
        <f>F1326*(236.707/Base!$D$161)</f>
        <v>696.20679416604128</v>
      </c>
      <c r="J1326" s="8"/>
    </row>
    <row r="1327" spans="1:10" x14ac:dyDescent="0.25">
      <c r="A1327" s="59" t="s">
        <v>154</v>
      </c>
      <c r="B1327" s="60">
        <v>38</v>
      </c>
      <c r="C1327" s="60">
        <v>2010</v>
      </c>
      <c r="D1327" s="61">
        <v>453</v>
      </c>
      <c r="E1327" s="61">
        <v>528</v>
      </c>
      <c r="F1327" s="61">
        <v>648</v>
      </c>
      <c r="G1327" s="24">
        <f>D1327*(236.707/Base!$D$162)</f>
        <v>491.74648255493997</v>
      </c>
      <c r="H1327" s="24">
        <f>E1327*(236.707/Base!$D$162)</f>
        <v>573.16146311039358</v>
      </c>
      <c r="I1327" s="24">
        <f>F1327*(236.707/Base!$D$162)</f>
        <v>703.42543199911938</v>
      </c>
      <c r="J1327" s="8"/>
    </row>
    <row r="1328" spans="1:10" x14ac:dyDescent="0.25">
      <c r="A1328" s="59" t="s">
        <v>154</v>
      </c>
      <c r="B1328" s="60">
        <v>38</v>
      </c>
      <c r="C1328" s="60">
        <v>2011</v>
      </c>
      <c r="D1328" s="61">
        <v>432</v>
      </c>
      <c r="E1328" s="61">
        <v>506</v>
      </c>
      <c r="F1328" s="61">
        <v>621</v>
      </c>
      <c r="G1328" s="24">
        <f>D1328*(236.707/Base!$D$163)</f>
        <v>454.60068729744512</v>
      </c>
      <c r="H1328" s="24">
        <f>E1328*(236.707/Base!$D$163)</f>
        <v>532.47210132524822</v>
      </c>
      <c r="I1328" s="24">
        <f>F1328*(236.707/Base!$D$163)</f>
        <v>653.48848799007737</v>
      </c>
      <c r="J1328" s="8"/>
    </row>
    <row r="1329" spans="1:10" x14ac:dyDescent="0.25">
      <c r="A1329" s="59" t="s">
        <v>154</v>
      </c>
      <c r="B1329" s="60">
        <v>38</v>
      </c>
      <c r="C1329" s="60">
        <v>2012</v>
      </c>
      <c r="D1329" s="61">
        <v>432</v>
      </c>
      <c r="E1329" s="61">
        <v>506</v>
      </c>
      <c r="F1329" s="61">
        <v>621</v>
      </c>
      <c r="G1329" s="24">
        <f>D1329*(236.707/Base!$D$164)</f>
        <v>445.38369469585444</v>
      </c>
      <c r="H1329" s="24">
        <f>E1329*(236.707/Base!$D$164)</f>
        <v>521.67627202801475</v>
      </c>
      <c r="I1329" s="24">
        <f>F1329*(236.707/Base!$D$164)</f>
        <v>640.23906112529073</v>
      </c>
      <c r="J1329" s="8"/>
    </row>
    <row r="1330" spans="1:10" x14ac:dyDescent="0.25">
      <c r="A1330" s="59" t="s">
        <v>154</v>
      </c>
      <c r="B1330" s="60">
        <v>38</v>
      </c>
      <c r="C1330" s="60">
        <v>2013</v>
      </c>
      <c r="D1330" s="61">
        <v>432</v>
      </c>
      <c r="E1330" s="61">
        <v>506</v>
      </c>
      <c r="F1330" s="61">
        <v>621</v>
      </c>
      <c r="G1330" s="24">
        <f>D1330*(236.707/Base!$D$165)</f>
        <v>438.95407306927882</v>
      </c>
      <c r="H1330" s="24">
        <f>E1330*(236.707/Base!$D$165)</f>
        <v>514.14528003022008</v>
      </c>
      <c r="I1330" s="24">
        <f>F1330*(236.707/Base!$D$165)</f>
        <v>630.9964800370883</v>
      </c>
      <c r="J1330" s="8"/>
    </row>
    <row r="1331" spans="1:10" x14ac:dyDescent="0.25">
      <c r="A1331" s="59" t="s">
        <v>154</v>
      </c>
      <c r="B1331" s="60">
        <v>38</v>
      </c>
      <c r="C1331" s="60">
        <v>2014</v>
      </c>
      <c r="D1331" s="61">
        <v>432</v>
      </c>
      <c r="E1331" s="61">
        <v>506</v>
      </c>
      <c r="F1331" s="61">
        <v>621</v>
      </c>
      <c r="G1331" s="24">
        <f>D1331*(236.707/Base!$D$166)</f>
        <v>437.15446570563796</v>
      </c>
      <c r="H1331" s="24">
        <f>E1331*(236.707/Base!$D$166)</f>
        <v>512.0374065904</v>
      </c>
      <c r="I1331" s="24">
        <f>F1331*(236.707/Base!$D$166)</f>
        <v>628.40954445185457</v>
      </c>
      <c r="J1331" s="8"/>
    </row>
    <row r="1332" spans="1:10" x14ac:dyDescent="0.25">
      <c r="A1332" s="59" t="s">
        <v>155</v>
      </c>
      <c r="B1332" s="60">
        <v>39</v>
      </c>
      <c r="C1332" s="60">
        <v>1980</v>
      </c>
      <c r="D1332" s="61">
        <v>273</v>
      </c>
      <c r="E1332" s="61">
        <v>332</v>
      </c>
      <c r="F1332" s="61">
        <v>395</v>
      </c>
      <c r="G1332" s="24">
        <f>D1332*(236.707/Base!$D$132)</f>
        <v>784.63684422335018</v>
      </c>
      <c r="H1332" s="24">
        <f>E1332*(236.707/Base!$D$132)</f>
        <v>954.21037465989843</v>
      </c>
      <c r="I1332" s="24">
        <f>F1332*(236.707/Base!$D$132)</f>
        <v>1135.2804156345178</v>
      </c>
      <c r="J1332" s="8"/>
    </row>
    <row r="1333" spans="1:10" x14ac:dyDescent="0.25">
      <c r="A1333" s="59" t="s">
        <v>155</v>
      </c>
      <c r="B1333" s="60">
        <v>39</v>
      </c>
      <c r="C1333" s="60">
        <v>1981</v>
      </c>
      <c r="D1333" s="61">
        <v>262</v>
      </c>
      <c r="E1333" s="61">
        <v>318</v>
      </c>
      <c r="F1333" s="61">
        <v>381</v>
      </c>
      <c r="G1333" s="24">
        <f>D1333*(236.707/Base!$D$133)</f>
        <v>682.3607347194112</v>
      </c>
      <c r="H1333" s="24">
        <f>E1333*(236.707/Base!$D$133)</f>
        <v>828.20883068997239</v>
      </c>
      <c r="I1333" s="24">
        <f>F1333*(236.707/Base!$D$133)</f>
        <v>992.28793865685373</v>
      </c>
      <c r="J1333" s="8"/>
    </row>
    <row r="1334" spans="1:10" x14ac:dyDescent="0.25">
      <c r="A1334" s="59" t="s">
        <v>155</v>
      </c>
      <c r="B1334" s="60">
        <v>39</v>
      </c>
      <c r="C1334" s="60">
        <v>1982</v>
      </c>
      <c r="D1334" s="61">
        <v>273</v>
      </c>
      <c r="E1334" s="61">
        <v>332</v>
      </c>
      <c r="F1334" s="61">
        <v>395</v>
      </c>
      <c r="G1334" s="24">
        <f>D1334*(236.707/Base!$D$134)</f>
        <v>669.72902214904684</v>
      </c>
      <c r="H1334" s="24">
        <f>E1334*(236.707/Base!$D$134)</f>
        <v>814.46899396880417</v>
      </c>
      <c r="I1334" s="24">
        <f>F1334*(236.707/Base!$D$134)</f>
        <v>969.02184523396886</v>
      </c>
      <c r="J1334" s="8"/>
    </row>
    <row r="1335" spans="1:10" x14ac:dyDescent="0.25">
      <c r="A1335" s="59" t="s">
        <v>155</v>
      </c>
      <c r="B1335" s="60">
        <v>39</v>
      </c>
      <c r="C1335" s="60">
        <v>1983</v>
      </c>
      <c r="D1335" s="61">
        <v>273</v>
      </c>
      <c r="E1335" s="61">
        <v>350</v>
      </c>
      <c r="F1335" s="61">
        <v>415</v>
      </c>
      <c r="G1335" s="24">
        <f>D1335*(236.707/Base!$D$135)</f>
        <v>648.92299879093184</v>
      </c>
      <c r="H1335" s="24">
        <f>E1335*(236.707/Base!$D$135)</f>
        <v>831.95256255247671</v>
      </c>
      <c r="I1335" s="24">
        <f>F1335*(236.707/Base!$D$135)</f>
        <v>986.45803845507953</v>
      </c>
      <c r="J1335" s="8"/>
    </row>
    <row r="1336" spans="1:10" x14ac:dyDescent="0.25">
      <c r="A1336" s="59" t="s">
        <v>155</v>
      </c>
      <c r="B1336" s="60">
        <v>39</v>
      </c>
      <c r="C1336" s="60">
        <v>1984</v>
      </c>
      <c r="D1336" s="61">
        <v>273</v>
      </c>
      <c r="E1336" s="61">
        <v>350</v>
      </c>
      <c r="F1336" s="61">
        <v>415</v>
      </c>
      <c r="G1336" s="24">
        <f>D1336*(236.707/Base!$D$136)</f>
        <v>621.77577760257452</v>
      </c>
      <c r="H1336" s="24">
        <f>E1336*(236.707/Base!$D$136)</f>
        <v>797.14843282381355</v>
      </c>
      <c r="I1336" s="24">
        <f>F1336*(236.707/Base!$D$136)</f>
        <v>945.19028463395034</v>
      </c>
      <c r="J1336" s="8"/>
    </row>
    <row r="1337" spans="1:10" x14ac:dyDescent="0.25">
      <c r="A1337" s="59" t="s">
        <v>155</v>
      </c>
      <c r="B1337" s="60">
        <v>39</v>
      </c>
      <c r="C1337" s="60">
        <v>1985</v>
      </c>
      <c r="D1337" s="61">
        <v>285</v>
      </c>
      <c r="E1337" s="61">
        <v>364</v>
      </c>
      <c r="F1337" s="61">
        <v>444</v>
      </c>
      <c r="G1337" s="24">
        <f>D1337*(236.707/Base!$D$137)</f>
        <v>626.91490303030287</v>
      </c>
      <c r="H1337" s="24">
        <f>E1337*(236.707/Base!$D$137)</f>
        <v>800.69131474747462</v>
      </c>
      <c r="I1337" s="24">
        <f>F1337*(236.707/Base!$D$137)</f>
        <v>976.66742787878775</v>
      </c>
      <c r="J1337" s="8"/>
    </row>
    <row r="1338" spans="1:10" x14ac:dyDescent="0.25">
      <c r="A1338" s="59" t="s">
        <v>155</v>
      </c>
      <c r="B1338" s="60">
        <v>39</v>
      </c>
      <c r="C1338" s="60">
        <v>1986</v>
      </c>
      <c r="D1338" s="61">
        <v>299</v>
      </c>
      <c r="E1338" s="61">
        <v>382</v>
      </c>
      <c r="F1338" s="61">
        <v>466</v>
      </c>
      <c r="G1338" s="24">
        <f>D1338*(236.707/Base!$D$138)</f>
        <v>645.67025192982464</v>
      </c>
      <c r="H1338" s="24">
        <f>E1338*(236.707/Base!$D$138)</f>
        <v>824.90313122807027</v>
      </c>
      <c r="I1338" s="24">
        <f>F1338*(236.707/Base!$D$138)</f>
        <v>1006.2954428070176</v>
      </c>
      <c r="J1338" s="8"/>
    </row>
    <row r="1339" spans="1:10" x14ac:dyDescent="0.25">
      <c r="A1339" s="59" t="s">
        <v>155</v>
      </c>
      <c r="B1339" s="60">
        <v>39</v>
      </c>
      <c r="C1339" s="60">
        <v>1987</v>
      </c>
      <c r="D1339" s="61">
        <v>299</v>
      </c>
      <c r="E1339" s="61">
        <v>382</v>
      </c>
      <c r="F1339" s="61">
        <v>466</v>
      </c>
      <c r="G1339" s="24">
        <f>D1339*(236.707/Base!$D$139)</f>
        <v>622.86512161883741</v>
      </c>
      <c r="H1339" s="24">
        <f>E1339*(236.707/Base!$D$139)</f>
        <v>795.76747979396612</v>
      </c>
      <c r="I1339" s="24">
        <f>F1339*(236.707/Base!$D$139)</f>
        <v>970.75299891096392</v>
      </c>
      <c r="J1339" s="8"/>
    </row>
    <row r="1340" spans="1:10" x14ac:dyDescent="0.25">
      <c r="A1340" s="59" t="s">
        <v>155</v>
      </c>
      <c r="B1340" s="60">
        <v>39</v>
      </c>
      <c r="C1340" s="60">
        <v>1988</v>
      </c>
      <c r="D1340" s="61">
        <v>315</v>
      </c>
      <c r="E1340" s="61">
        <v>402</v>
      </c>
      <c r="F1340" s="61">
        <v>490</v>
      </c>
      <c r="G1340" s="24">
        <f>D1340*(236.707/Base!$D$140)</f>
        <v>630.22611434628971</v>
      </c>
      <c r="H1340" s="24">
        <f>E1340*(236.707/Base!$D$140)</f>
        <v>804.28856497526499</v>
      </c>
      <c r="I1340" s="24">
        <f>F1340*(236.707/Base!$D$140)</f>
        <v>980.35173342756184</v>
      </c>
      <c r="J1340" s="8"/>
    </row>
    <row r="1341" spans="1:10" x14ac:dyDescent="0.25">
      <c r="A1341" s="59" t="s">
        <v>155</v>
      </c>
      <c r="B1341" s="60">
        <v>39</v>
      </c>
      <c r="C1341" s="60">
        <v>1989</v>
      </c>
      <c r="D1341" s="61">
        <v>315</v>
      </c>
      <c r="E1341" s="61">
        <v>402</v>
      </c>
      <c r="F1341" s="61">
        <v>490</v>
      </c>
      <c r="G1341" s="24">
        <f>D1341*(236.707/Base!$D$141)</f>
        <v>601.32835590020215</v>
      </c>
      <c r="H1341" s="24">
        <f>E1341*(236.707/Base!$D$141)</f>
        <v>767.40952086311518</v>
      </c>
      <c r="I1341" s="24">
        <f>F1341*(236.707/Base!$D$141)</f>
        <v>935.3996647336478</v>
      </c>
      <c r="J1341" s="8"/>
    </row>
    <row r="1342" spans="1:10" x14ac:dyDescent="0.25">
      <c r="A1342" s="59" t="s">
        <v>155</v>
      </c>
      <c r="B1342" s="60">
        <v>39</v>
      </c>
      <c r="C1342" s="60">
        <v>1990</v>
      </c>
      <c r="D1342" s="61">
        <v>330</v>
      </c>
      <c r="E1342" s="61">
        <v>421</v>
      </c>
      <c r="F1342" s="61">
        <v>514</v>
      </c>
      <c r="G1342" s="24">
        <f>D1342*(236.707/Base!$D$142)</f>
        <v>597.71924990403068</v>
      </c>
      <c r="H1342" s="24">
        <f>E1342*(236.707/Base!$D$142)</f>
        <v>762.54486124120274</v>
      </c>
      <c r="I1342" s="24">
        <f>F1342*(236.707/Base!$D$142)</f>
        <v>930.99301348688402</v>
      </c>
      <c r="J1342" s="8"/>
    </row>
    <row r="1343" spans="1:10" x14ac:dyDescent="0.25">
      <c r="A1343" s="59" t="s">
        <v>155</v>
      </c>
      <c r="B1343" s="60">
        <v>39</v>
      </c>
      <c r="C1343" s="60">
        <v>1991</v>
      </c>
      <c r="D1343" s="61">
        <v>330</v>
      </c>
      <c r="E1343" s="61">
        <v>421</v>
      </c>
      <c r="F1343" s="61">
        <v>514</v>
      </c>
      <c r="G1343" s="24">
        <f>D1343*(236.707/Base!$D$143)</f>
        <v>573.50226372007364</v>
      </c>
      <c r="H1343" s="24">
        <f>E1343*(236.707/Base!$D$143)</f>
        <v>731.64985765500296</v>
      </c>
      <c r="I1343" s="24">
        <f>F1343*(236.707/Base!$D$143)</f>
        <v>893.27322288520554</v>
      </c>
      <c r="J1343" s="8"/>
    </row>
    <row r="1344" spans="1:10" x14ac:dyDescent="0.25">
      <c r="A1344" s="59" t="s">
        <v>155</v>
      </c>
      <c r="B1344" s="60">
        <v>39</v>
      </c>
      <c r="C1344" s="60">
        <v>1992</v>
      </c>
      <c r="D1344" s="61">
        <v>330</v>
      </c>
      <c r="E1344" s="61">
        <v>421</v>
      </c>
      <c r="F1344" s="61">
        <v>514</v>
      </c>
      <c r="G1344" s="24">
        <f>D1344*(236.707/Base!$D$144)</f>
        <v>556.74275351870301</v>
      </c>
      <c r="H1344" s="24">
        <f>E1344*(236.707/Base!$D$144)</f>
        <v>710.26878554961809</v>
      </c>
      <c r="I1344" s="24">
        <f>F1344*(236.707/Base!$D$144)</f>
        <v>867.16901608670707</v>
      </c>
      <c r="J1344" s="8"/>
    </row>
    <row r="1345" spans="1:10" x14ac:dyDescent="0.25">
      <c r="A1345" s="59" t="s">
        <v>155</v>
      </c>
      <c r="B1345" s="60">
        <v>39</v>
      </c>
      <c r="C1345" s="60">
        <v>1993</v>
      </c>
      <c r="D1345" s="61">
        <v>330</v>
      </c>
      <c r="E1345" s="61">
        <v>421</v>
      </c>
      <c r="F1345" s="61">
        <v>514</v>
      </c>
      <c r="G1345" s="24">
        <f>D1345*(236.707/Base!$D$145)</f>
        <v>540.56061120189645</v>
      </c>
      <c r="H1345" s="24">
        <f>E1345*(236.707/Base!$D$145)</f>
        <v>689.62429489696478</v>
      </c>
      <c r="I1345" s="24">
        <f>F1345*(236.707/Base!$D$145)</f>
        <v>841.96410350840836</v>
      </c>
      <c r="J1345" s="8"/>
    </row>
    <row r="1346" spans="1:10" x14ac:dyDescent="0.25">
      <c r="A1346" s="59" t="s">
        <v>155</v>
      </c>
      <c r="B1346" s="60">
        <v>39</v>
      </c>
      <c r="C1346" s="60">
        <v>1994</v>
      </c>
      <c r="D1346" s="61">
        <v>330</v>
      </c>
      <c r="E1346" s="61">
        <v>421</v>
      </c>
      <c r="F1346" s="61">
        <v>514</v>
      </c>
      <c r="G1346" s="24">
        <f>D1346*(236.707/Base!$D$146)</f>
        <v>527.06483345933896</v>
      </c>
      <c r="H1346" s="24">
        <f>E1346*(236.707/Base!$D$146)</f>
        <v>672.40695420115674</v>
      </c>
      <c r="I1346" s="24">
        <f>F1346*(236.707/Base!$D$146)</f>
        <v>820.94340726697044</v>
      </c>
      <c r="J1346" s="8"/>
    </row>
    <row r="1347" spans="1:10" x14ac:dyDescent="0.25">
      <c r="A1347" s="59" t="s">
        <v>155</v>
      </c>
      <c r="B1347" s="60">
        <v>39</v>
      </c>
      <c r="C1347" s="60">
        <v>1995</v>
      </c>
      <c r="D1347" s="61">
        <v>316</v>
      </c>
      <c r="E1347" s="61">
        <v>403</v>
      </c>
      <c r="F1347" s="61">
        <v>497</v>
      </c>
      <c r="G1347" s="24">
        <f>D1347*(236.707/Base!$D$147)</f>
        <v>490.7953278593215</v>
      </c>
      <c r="H1347" s="24">
        <f>E1347*(236.707/Base!$D$147)</f>
        <v>625.91935799780561</v>
      </c>
      <c r="I1347" s="24">
        <f>F1347*(236.707/Base!$D$147)</f>
        <v>771.91543653823658</v>
      </c>
      <c r="J1347" s="8"/>
    </row>
    <row r="1348" spans="1:10" x14ac:dyDescent="0.25">
      <c r="A1348" s="59" t="s">
        <v>155</v>
      </c>
      <c r="B1348" s="60">
        <v>39</v>
      </c>
      <c r="C1348" s="60">
        <v>1996</v>
      </c>
      <c r="D1348" s="61">
        <v>330</v>
      </c>
      <c r="E1348" s="61">
        <v>421</v>
      </c>
      <c r="F1348" s="61">
        <v>514</v>
      </c>
      <c r="G1348" s="24">
        <f>D1348*(236.707/Base!$D$148)</f>
        <v>497.85411089866159</v>
      </c>
      <c r="H1348" s="24">
        <f>E1348*(236.707/Base!$D$148)</f>
        <v>635.14115360101971</v>
      </c>
      <c r="I1348" s="24">
        <f>F1348*(236.707/Base!$D$148)</f>
        <v>775.44549394518799</v>
      </c>
      <c r="J1348" s="8"/>
    </row>
    <row r="1349" spans="1:10" x14ac:dyDescent="0.25">
      <c r="A1349" s="59" t="s">
        <v>155</v>
      </c>
      <c r="B1349" s="60">
        <v>39</v>
      </c>
      <c r="C1349" s="60">
        <v>1997</v>
      </c>
      <c r="D1349" s="61">
        <v>330</v>
      </c>
      <c r="E1349" s="61">
        <v>421</v>
      </c>
      <c r="F1349" s="61">
        <v>514</v>
      </c>
      <c r="G1349" s="24">
        <f>D1349*(236.707/Base!$D$149)</f>
        <v>486.68728971962616</v>
      </c>
      <c r="H1349" s="24">
        <f>E1349*(236.707/Base!$D$149)</f>
        <v>620.89499688473518</v>
      </c>
      <c r="I1349" s="24">
        <f>F1349*(236.707/Base!$D$149)</f>
        <v>758.0523239875389</v>
      </c>
      <c r="J1349" s="8"/>
    </row>
    <row r="1350" spans="1:10" x14ac:dyDescent="0.25">
      <c r="A1350" s="59" t="s">
        <v>155</v>
      </c>
      <c r="B1350" s="60">
        <v>39</v>
      </c>
      <c r="C1350" s="60">
        <v>1998</v>
      </c>
      <c r="D1350" s="61">
        <v>330</v>
      </c>
      <c r="E1350" s="61">
        <v>421</v>
      </c>
      <c r="F1350" s="61">
        <v>514</v>
      </c>
      <c r="G1350" s="24">
        <f>D1350*(236.707/Base!$D$150)</f>
        <v>479.22276073619628</v>
      </c>
      <c r="H1350" s="24">
        <f>E1350*(236.707/Base!$D$150)</f>
        <v>611.37206748466247</v>
      </c>
      <c r="I1350" s="24">
        <f>F1350*(236.707/Base!$D$150)</f>
        <v>746.42575460122691</v>
      </c>
      <c r="J1350" s="8"/>
    </row>
    <row r="1351" spans="1:10" x14ac:dyDescent="0.25">
      <c r="A1351" s="59" t="s">
        <v>155</v>
      </c>
      <c r="B1351" s="60">
        <v>39</v>
      </c>
      <c r="C1351" s="60">
        <v>1999</v>
      </c>
      <c r="D1351" s="61">
        <v>330</v>
      </c>
      <c r="E1351" s="61">
        <v>421</v>
      </c>
      <c r="F1351" s="61">
        <v>514</v>
      </c>
      <c r="G1351" s="24">
        <f>D1351*(236.707/Base!$D$151)</f>
        <v>468.86740696278514</v>
      </c>
      <c r="H1351" s="24">
        <f>E1351*(236.707/Base!$D$151)</f>
        <v>598.1611464585834</v>
      </c>
      <c r="I1351" s="24">
        <f>F1351*(236.707/Base!$D$151)</f>
        <v>730.2965066026411</v>
      </c>
      <c r="J1351" s="8"/>
    </row>
    <row r="1352" spans="1:10" x14ac:dyDescent="0.25">
      <c r="A1352" s="59" t="s">
        <v>155</v>
      </c>
      <c r="B1352" s="60">
        <v>39</v>
      </c>
      <c r="C1352" s="60">
        <v>2000</v>
      </c>
      <c r="D1352" s="61">
        <v>330</v>
      </c>
      <c r="E1352" s="61">
        <v>421</v>
      </c>
      <c r="F1352" s="61">
        <v>514</v>
      </c>
      <c r="G1352" s="24">
        <f>D1352*(236.707/Base!$D$152)</f>
        <v>453.61968641114987</v>
      </c>
      <c r="H1352" s="24">
        <f>E1352*(236.707/Base!$D$152)</f>
        <v>578.70875145180025</v>
      </c>
      <c r="I1352" s="24">
        <f>F1352*(236.707/Base!$D$152)</f>
        <v>706.5470267131243</v>
      </c>
      <c r="J1352" s="8"/>
    </row>
    <row r="1353" spans="1:10" x14ac:dyDescent="0.25">
      <c r="A1353" s="59" t="s">
        <v>155</v>
      </c>
      <c r="B1353" s="60">
        <v>39</v>
      </c>
      <c r="C1353" s="60">
        <v>2001</v>
      </c>
      <c r="D1353" s="61">
        <v>330</v>
      </c>
      <c r="E1353" s="61">
        <v>403</v>
      </c>
      <c r="F1353" s="61">
        <v>514</v>
      </c>
      <c r="G1353" s="24">
        <f>D1353*(236.707/Base!$D$153)</f>
        <v>441.06894409937888</v>
      </c>
      <c r="H1353" s="24">
        <f>E1353*(236.707/Base!$D$153)</f>
        <v>538.63874082439293</v>
      </c>
      <c r="I1353" s="24">
        <f>F1353*(236.707/Base!$D$153)</f>
        <v>686.99829474872945</v>
      </c>
      <c r="J1353" s="8"/>
    </row>
    <row r="1354" spans="1:10" x14ac:dyDescent="0.25">
      <c r="A1354" s="59" t="s">
        <v>155</v>
      </c>
      <c r="B1354" s="60">
        <v>39</v>
      </c>
      <c r="C1354" s="60">
        <v>2002</v>
      </c>
      <c r="D1354" s="61">
        <v>330</v>
      </c>
      <c r="E1354" s="61">
        <v>421</v>
      </c>
      <c r="F1354" s="61">
        <v>514</v>
      </c>
      <c r="G1354" s="24">
        <f>D1354*(236.707/Base!$D$154)</f>
        <v>434.20405780989438</v>
      </c>
      <c r="H1354" s="24">
        <f>E1354*(236.707/Base!$D$154)</f>
        <v>553.93911617565311</v>
      </c>
      <c r="I1354" s="24">
        <f>F1354*(236.707/Base!$D$154)</f>
        <v>676.3057142857142</v>
      </c>
      <c r="J1354" s="8"/>
    </row>
    <row r="1355" spans="1:10" x14ac:dyDescent="0.25">
      <c r="A1355" s="59" t="s">
        <v>155</v>
      </c>
      <c r="B1355" s="60">
        <v>39</v>
      </c>
      <c r="C1355" s="60">
        <v>2003</v>
      </c>
      <c r="D1355" s="61">
        <v>330</v>
      </c>
      <c r="E1355" s="61">
        <v>421</v>
      </c>
      <c r="F1355" s="61">
        <v>514</v>
      </c>
      <c r="G1355" s="24">
        <f>D1355*(236.707/Base!$D$155)</f>
        <v>424.52885869565216</v>
      </c>
      <c r="H1355" s="24">
        <f>E1355*(236.707/Base!$D$155)</f>
        <v>541.59590760869571</v>
      </c>
      <c r="I1355" s="24">
        <f>F1355*(236.707/Base!$D$155)</f>
        <v>661.23585869565215</v>
      </c>
      <c r="J1355" s="8"/>
    </row>
    <row r="1356" spans="1:10" x14ac:dyDescent="0.25">
      <c r="A1356" s="59" t="s">
        <v>155</v>
      </c>
      <c r="B1356" s="60">
        <v>39</v>
      </c>
      <c r="C1356" s="60">
        <v>2004</v>
      </c>
      <c r="D1356" s="61">
        <v>330</v>
      </c>
      <c r="E1356" s="61">
        <v>421</v>
      </c>
      <c r="F1356" s="61">
        <v>514</v>
      </c>
      <c r="G1356" s="24">
        <f>D1356*(236.707/Base!$D$156)</f>
        <v>413.51672842773957</v>
      </c>
      <c r="H1356" s="24">
        <f>E1356*(236.707/Base!$D$156)</f>
        <v>527.54709899417685</v>
      </c>
      <c r="I1356" s="24">
        <f>F1356*(236.707/Base!$D$156)</f>
        <v>644.0836315510852</v>
      </c>
      <c r="J1356" s="8"/>
    </row>
    <row r="1357" spans="1:10" x14ac:dyDescent="0.25">
      <c r="A1357" s="59" t="s">
        <v>155</v>
      </c>
      <c r="B1357" s="60">
        <v>39</v>
      </c>
      <c r="C1357" s="60">
        <v>2005</v>
      </c>
      <c r="D1357" s="61">
        <v>330</v>
      </c>
      <c r="E1357" s="61">
        <v>421</v>
      </c>
      <c r="F1357" s="61">
        <v>514</v>
      </c>
      <c r="G1357" s="24">
        <f>D1357*(236.707/Base!$D$157)</f>
        <v>399.96574500768043</v>
      </c>
      <c r="H1357" s="24">
        <f>E1357*(236.707/Base!$D$157)</f>
        <v>510.25932923707109</v>
      </c>
      <c r="I1357" s="24">
        <f>F1357*(236.707/Base!$D$157)</f>
        <v>622.97694828469014</v>
      </c>
      <c r="J1357" s="8"/>
    </row>
    <row r="1358" spans="1:10" x14ac:dyDescent="0.25">
      <c r="A1358" s="59" t="s">
        <v>155</v>
      </c>
      <c r="B1358" s="60">
        <v>39</v>
      </c>
      <c r="C1358" s="60">
        <v>2006</v>
      </c>
      <c r="D1358" s="61">
        <v>316</v>
      </c>
      <c r="E1358" s="61">
        <v>403</v>
      </c>
      <c r="F1358" s="61">
        <v>497</v>
      </c>
      <c r="G1358" s="24">
        <f>D1358*(236.707/Base!$D$158)</f>
        <v>371.02882936507939</v>
      </c>
      <c r="H1358" s="24">
        <f>E1358*(236.707/Base!$D$158)</f>
        <v>473.17917162698416</v>
      </c>
      <c r="I1358" s="24">
        <f>F1358*(236.707/Base!$D$158)</f>
        <v>583.54850694444451</v>
      </c>
      <c r="J1358" s="8"/>
    </row>
    <row r="1359" spans="1:10" x14ac:dyDescent="0.25">
      <c r="A1359" s="59" t="s">
        <v>155</v>
      </c>
      <c r="B1359" s="60">
        <v>39</v>
      </c>
      <c r="C1359" s="60">
        <v>2007</v>
      </c>
      <c r="D1359" s="61">
        <v>316</v>
      </c>
      <c r="E1359" s="61">
        <v>403</v>
      </c>
      <c r="F1359" s="61">
        <v>497</v>
      </c>
      <c r="G1359" s="24">
        <f>D1359*(236.707/Base!$D$159)</f>
        <v>360.75378842685029</v>
      </c>
      <c r="H1359" s="24">
        <f>E1359*(236.707/Base!$D$159)</f>
        <v>460.07524283550845</v>
      </c>
      <c r="I1359" s="24">
        <f>F1359*(236.707/Base!$D$159)</f>
        <v>567.38807863336899</v>
      </c>
      <c r="J1359" s="8"/>
    </row>
    <row r="1360" spans="1:10" x14ac:dyDescent="0.25">
      <c r="A1360" s="59" t="s">
        <v>155</v>
      </c>
      <c r="B1360" s="60">
        <v>39</v>
      </c>
      <c r="C1360" s="60">
        <v>2008</v>
      </c>
      <c r="D1360" s="61">
        <v>316</v>
      </c>
      <c r="E1360" s="61">
        <v>403</v>
      </c>
      <c r="F1360" s="61">
        <v>497</v>
      </c>
      <c r="G1360" s="24">
        <f>D1360*(236.707/Base!$D$160)</f>
        <v>347.4146296150077</v>
      </c>
      <c r="H1360" s="24">
        <f>E1360*(236.707/Base!$D$160)</f>
        <v>443.06359409762058</v>
      </c>
      <c r="I1360" s="24">
        <f>F1360*(236.707/Base!$D$160)</f>
        <v>546.40845227423677</v>
      </c>
      <c r="J1360" s="8"/>
    </row>
    <row r="1361" spans="1:10" x14ac:dyDescent="0.25">
      <c r="A1361" s="59" t="s">
        <v>155</v>
      </c>
      <c r="B1361" s="60">
        <v>39</v>
      </c>
      <c r="C1361" s="60">
        <v>2009</v>
      </c>
      <c r="D1361" s="61">
        <v>316</v>
      </c>
      <c r="E1361" s="61">
        <v>403</v>
      </c>
      <c r="F1361" s="61">
        <v>497</v>
      </c>
      <c r="G1361" s="24">
        <f>D1361*(236.707/Base!$D$161)</f>
        <v>348.655066492027</v>
      </c>
      <c r="H1361" s="24">
        <f>E1361*(236.707/Base!$D$161)</f>
        <v>444.64554365913568</v>
      </c>
      <c r="I1361" s="24">
        <f>F1361*(236.707/Base!$D$161)</f>
        <v>548.35939255233359</v>
      </c>
      <c r="J1361" s="8"/>
    </row>
    <row r="1362" spans="1:10" x14ac:dyDescent="0.25">
      <c r="A1362" s="59" t="s">
        <v>155</v>
      </c>
      <c r="B1362" s="60">
        <v>39</v>
      </c>
      <c r="C1362" s="60">
        <v>2010</v>
      </c>
      <c r="D1362" s="61">
        <v>316</v>
      </c>
      <c r="E1362" s="61">
        <v>403</v>
      </c>
      <c r="F1362" s="61">
        <v>497</v>
      </c>
      <c r="G1362" s="24">
        <f>D1362*(236.707/Base!$D$162)</f>
        <v>343.02845140697798</v>
      </c>
      <c r="H1362" s="24">
        <f>E1362*(236.707/Base!$D$162)</f>
        <v>437.46982885130421</v>
      </c>
      <c r="I1362" s="24">
        <f>F1362*(236.707/Base!$D$162)</f>
        <v>539.50993781413945</v>
      </c>
      <c r="J1362" s="8"/>
    </row>
    <row r="1363" spans="1:10" x14ac:dyDescent="0.25">
      <c r="A1363" s="59" t="s">
        <v>155</v>
      </c>
      <c r="B1363" s="60">
        <v>39</v>
      </c>
      <c r="C1363" s="60">
        <v>2011</v>
      </c>
      <c r="D1363" s="61">
        <f>D1312*E1363/E1312</f>
        <v>346.05434782608694</v>
      </c>
      <c r="E1363" s="61">
        <v>403</v>
      </c>
      <c r="F1363" s="61">
        <f>ROUND(F1312*E1363/E1312,0)</f>
        <v>495</v>
      </c>
      <c r="G1363" s="24">
        <f>D1363*(236.707/Base!$D$163)</f>
        <v>364.15866750927836</v>
      </c>
      <c r="H1363" s="24">
        <f>E1363*(236.707/Base!$D$163)</f>
        <v>424.08351152979253</v>
      </c>
      <c r="I1363" s="24">
        <f>F1363*(236.707/Base!$D$163)</f>
        <v>520.89662086165583</v>
      </c>
      <c r="J1363" s="8"/>
    </row>
    <row r="1364" spans="1:10" x14ac:dyDescent="0.25">
      <c r="A1364" s="59" t="s">
        <v>155</v>
      </c>
      <c r="B1364" s="60">
        <v>39</v>
      </c>
      <c r="C1364" s="60">
        <v>2012</v>
      </c>
      <c r="D1364" s="61">
        <v>316</v>
      </c>
      <c r="E1364" s="61">
        <v>403</v>
      </c>
      <c r="F1364" s="61">
        <v>497</v>
      </c>
      <c r="G1364" s="24">
        <f>D1364*(236.707/Base!$D$164)</f>
        <v>325.78992482381949</v>
      </c>
      <c r="H1364" s="24">
        <f>E1364*(236.707/Base!$D$164)</f>
        <v>415.48525222784571</v>
      </c>
      <c r="I1364" s="24">
        <f>F1364*(236.707/Base!$D$164)</f>
        <v>512.39744505518445</v>
      </c>
      <c r="J1364" s="8"/>
    </row>
    <row r="1365" spans="1:10" x14ac:dyDescent="0.25">
      <c r="A1365" s="59" t="s">
        <v>155</v>
      </c>
      <c r="B1365" s="60">
        <v>39</v>
      </c>
      <c r="C1365" s="60">
        <v>2013</v>
      </c>
      <c r="D1365" s="61">
        <v>316</v>
      </c>
      <c r="E1365" s="61">
        <v>403</v>
      </c>
      <c r="F1365" s="61">
        <v>497</v>
      </c>
      <c r="G1365" s="24">
        <f>D1365*(236.707/Base!$D$165)</f>
        <v>321.08677567104655</v>
      </c>
      <c r="H1365" s="24">
        <f>E1365*(236.707/Base!$D$165)</f>
        <v>409.48724871972075</v>
      </c>
      <c r="I1365" s="24">
        <f>F1365*(236.707/Base!$D$165)</f>
        <v>505.00040350794347</v>
      </c>
      <c r="J1365" s="8"/>
    </row>
    <row r="1366" spans="1:10" x14ac:dyDescent="0.25">
      <c r="A1366" s="59" t="s">
        <v>155</v>
      </c>
      <c r="B1366" s="60">
        <v>39</v>
      </c>
      <c r="C1366" s="60">
        <v>2014</v>
      </c>
      <c r="D1366" s="61">
        <v>316</v>
      </c>
      <c r="E1366" s="61">
        <v>403</v>
      </c>
      <c r="F1366" s="61">
        <v>497</v>
      </c>
      <c r="G1366" s="24">
        <f>D1366*(236.707/Base!$D$166)</f>
        <v>319.77039621060555</v>
      </c>
      <c r="H1366" s="24">
        <f>E1366*(236.707/Base!$D$166)</f>
        <v>407.80844833187984</v>
      </c>
      <c r="I1366" s="24">
        <f>F1366*(236.707/Base!$D$166)</f>
        <v>502.93002188819924</v>
      </c>
      <c r="J1366" s="8"/>
    </row>
    <row r="1367" spans="1:10" x14ac:dyDescent="0.25">
      <c r="A1367" s="59" t="s">
        <v>156</v>
      </c>
      <c r="B1367" s="60">
        <v>40</v>
      </c>
      <c r="C1367" s="60">
        <v>1980</v>
      </c>
      <c r="D1367" s="61">
        <v>276</v>
      </c>
      <c r="E1367" s="61">
        <v>340</v>
      </c>
      <c r="F1367" s="61">
        <v>389</v>
      </c>
      <c r="G1367" s="24">
        <f>D1367*(236.707/Base!$D$132)</f>
        <v>793.25922712690351</v>
      </c>
      <c r="H1367" s="24">
        <f>E1367*(236.707/Base!$D$132)</f>
        <v>977.20339573604053</v>
      </c>
      <c r="I1367" s="24">
        <f>F1367*(236.707/Base!$D$132)</f>
        <v>1118.0356498274111</v>
      </c>
      <c r="J1367" s="8"/>
    </row>
    <row r="1368" spans="1:10" x14ac:dyDescent="0.25">
      <c r="A1368" s="59" t="s">
        <v>156</v>
      </c>
      <c r="B1368" s="60">
        <v>40</v>
      </c>
      <c r="C1368" s="60">
        <v>1981</v>
      </c>
      <c r="D1368" s="61">
        <v>368</v>
      </c>
      <c r="E1368" s="61">
        <v>453</v>
      </c>
      <c r="F1368" s="61">
        <v>518</v>
      </c>
      <c r="G1368" s="24">
        <f>D1368*(236.707/Base!$D$133)</f>
        <v>958.43034494940207</v>
      </c>
      <c r="H1368" s="24">
        <f>E1368*(236.707/Base!$D$133)</f>
        <v>1179.8069191904324</v>
      </c>
      <c r="I1368" s="24">
        <f>F1368*(236.707/Base!$D$133)</f>
        <v>1349.094887727691</v>
      </c>
      <c r="J1368" s="8"/>
    </row>
    <row r="1369" spans="1:10" x14ac:dyDescent="0.25">
      <c r="A1369" s="59" t="s">
        <v>156</v>
      </c>
      <c r="B1369" s="60">
        <v>40</v>
      </c>
      <c r="C1369" s="60">
        <v>1982</v>
      </c>
      <c r="D1369" s="61">
        <v>298</v>
      </c>
      <c r="E1369" s="61">
        <v>367</v>
      </c>
      <c r="F1369" s="61">
        <v>420</v>
      </c>
      <c r="G1369" s="24">
        <f>D1369*(236.707/Base!$D$134)</f>
        <v>731.05951868284228</v>
      </c>
      <c r="H1369" s="24">
        <f>E1369*(236.707/Base!$D$134)</f>
        <v>900.3316891161179</v>
      </c>
      <c r="I1369" s="24">
        <f>F1369*(236.707/Base!$D$134)</f>
        <v>1030.3523417677643</v>
      </c>
      <c r="J1369" s="8"/>
    </row>
    <row r="1370" spans="1:10" x14ac:dyDescent="0.25">
      <c r="A1370" s="59" t="s">
        <v>156</v>
      </c>
      <c r="B1370" s="60">
        <v>40</v>
      </c>
      <c r="C1370" s="60">
        <v>1983</v>
      </c>
      <c r="D1370" s="61">
        <v>370</v>
      </c>
      <c r="E1370" s="61">
        <v>455</v>
      </c>
      <c r="F1370" s="61">
        <v>520</v>
      </c>
      <c r="G1370" s="24">
        <f>D1370*(236.707/Base!$D$135)</f>
        <v>879.49270898404689</v>
      </c>
      <c r="H1370" s="24">
        <f>E1370*(236.707/Base!$D$135)</f>
        <v>1081.5383313182199</v>
      </c>
      <c r="I1370" s="24">
        <f>F1370*(236.707/Base!$D$135)</f>
        <v>1236.0438072208226</v>
      </c>
      <c r="J1370" s="8"/>
    </row>
    <row r="1371" spans="1:10" x14ac:dyDescent="0.25">
      <c r="A1371" s="59" t="s">
        <v>156</v>
      </c>
      <c r="B1371" s="60">
        <v>40</v>
      </c>
      <c r="C1371" s="60">
        <v>1984</v>
      </c>
      <c r="D1371" s="61">
        <v>375</v>
      </c>
      <c r="E1371" s="61">
        <v>462</v>
      </c>
      <c r="F1371" s="61">
        <v>528</v>
      </c>
      <c r="G1371" s="24">
        <f>D1371*(236.707/Base!$D$136)</f>
        <v>854.08760659694303</v>
      </c>
      <c r="H1371" s="24">
        <f>E1371*(236.707/Base!$D$136)</f>
        <v>1052.2359313274339</v>
      </c>
      <c r="I1371" s="24">
        <f>F1371*(236.707/Base!$D$136)</f>
        <v>1202.5553500884957</v>
      </c>
      <c r="J1371" s="8"/>
    </row>
    <row r="1372" spans="1:10" x14ac:dyDescent="0.25">
      <c r="A1372" s="59" t="s">
        <v>156</v>
      </c>
      <c r="B1372" s="60">
        <v>40</v>
      </c>
      <c r="C1372" s="60">
        <v>1985</v>
      </c>
      <c r="D1372" s="61">
        <v>388</v>
      </c>
      <c r="E1372" s="61">
        <v>479</v>
      </c>
      <c r="F1372" s="61">
        <v>547</v>
      </c>
      <c r="G1372" s="24">
        <f>D1372*(236.707/Base!$D$137)</f>
        <v>853.48414868686848</v>
      </c>
      <c r="H1372" s="24">
        <f>E1372*(236.707/Base!$D$137)</f>
        <v>1053.6569773737372</v>
      </c>
      <c r="I1372" s="24">
        <f>F1372*(236.707/Base!$D$137)</f>
        <v>1203.2366735353532</v>
      </c>
      <c r="J1372" s="8"/>
    </row>
    <row r="1373" spans="1:10" x14ac:dyDescent="0.25">
      <c r="A1373" s="59" t="s">
        <v>156</v>
      </c>
      <c r="B1373" s="60">
        <v>40</v>
      </c>
      <c r="C1373" s="60">
        <v>1986</v>
      </c>
      <c r="D1373" s="61">
        <v>407</v>
      </c>
      <c r="E1373" s="61">
        <v>503</v>
      </c>
      <c r="F1373" s="61">
        <v>574</v>
      </c>
      <c r="G1373" s="24">
        <f>D1373*(236.707/Base!$D$138)</f>
        <v>878.8889382456141</v>
      </c>
      <c r="H1373" s="24">
        <f>E1373*(236.707/Base!$D$138)</f>
        <v>1086.1944371929826</v>
      </c>
      <c r="I1373" s="24">
        <f>F1373*(236.707/Base!$D$138)</f>
        <v>1239.5141291228072</v>
      </c>
      <c r="J1373" s="8"/>
    </row>
    <row r="1374" spans="1:10" x14ac:dyDescent="0.25">
      <c r="A1374" s="59" t="s">
        <v>156</v>
      </c>
      <c r="B1374" s="60">
        <v>40</v>
      </c>
      <c r="C1374" s="60">
        <v>1987</v>
      </c>
      <c r="D1374" s="61">
        <v>407</v>
      </c>
      <c r="E1374" s="61">
        <v>503</v>
      </c>
      <c r="F1374" s="61">
        <v>574</v>
      </c>
      <c r="G1374" s="24">
        <f>D1374*(236.707/Base!$D$139)</f>
        <v>847.8465033406917</v>
      </c>
      <c r="H1374" s="24">
        <f>E1374*(236.707/Base!$D$139)</f>
        <v>1047.8299537601176</v>
      </c>
      <c r="I1374" s="24">
        <f>F1374*(236.707/Base!$D$139)</f>
        <v>1195.7343806328183</v>
      </c>
      <c r="J1374" s="8"/>
    </row>
    <row r="1375" spans="1:10" x14ac:dyDescent="0.25">
      <c r="A1375" s="59" t="s">
        <v>156</v>
      </c>
      <c r="B1375" s="60">
        <v>40</v>
      </c>
      <c r="C1375" s="60">
        <v>1988</v>
      </c>
      <c r="D1375" s="61">
        <v>407</v>
      </c>
      <c r="E1375" s="61">
        <v>503</v>
      </c>
      <c r="F1375" s="61">
        <v>574</v>
      </c>
      <c r="G1375" s="24">
        <f>D1375*(236.707/Base!$D$140)</f>
        <v>814.29215409187282</v>
      </c>
      <c r="H1375" s="24">
        <f>E1375*(236.707/Base!$D$140)</f>
        <v>1006.3610651307421</v>
      </c>
      <c r="I1375" s="24">
        <f>F1375*(236.707/Base!$D$140)</f>
        <v>1148.4120305865724</v>
      </c>
      <c r="J1375" s="8"/>
    </row>
    <row r="1376" spans="1:10" x14ac:dyDescent="0.25">
      <c r="A1376" s="59" t="s">
        <v>156</v>
      </c>
      <c r="B1376" s="60">
        <v>40</v>
      </c>
      <c r="C1376" s="60">
        <v>1989</v>
      </c>
      <c r="D1376" s="61">
        <v>419</v>
      </c>
      <c r="E1376" s="61">
        <v>517</v>
      </c>
      <c r="F1376" s="61">
        <v>590</v>
      </c>
      <c r="G1376" s="24">
        <f>D1376*(236.707/Base!$D$141)</f>
        <v>799.86216229264994</v>
      </c>
      <c r="H1376" s="24">
        <f>E1376*(236.707/Base!$D$141)</f>
        <v>986.94209523937946</v>
      </c>
      <c r="I1376" s="24">
        <f>F1376*(236.707/Base!$D$141)</f>
        <v>1126.2975554956167</v>
      </c>
      <c r="J1376" s="8"/>
    </row>
    <row r="1377" spans="1:10" x14ac:dyDescent="0.25">
      <c r="A1377" s="59" t="s">
        <v>156</v>
      </c>
      <c r="B1377" s="60">
        <v>40</v>
      </c>
      <c r="C1377" s="60">
        <v>1990</v>
      </c>
      <c r="D1377" s="61">
        <v>440</v>
      </c>
      <c r="E1377" s="61">
        <v>543</v>
      </c>
      <c r="F1377" s="61">
        <v>620</v>
      </c>
      <c r="G1377" s="24">
        <f>D1377*(236.707/Base!$D$142)</f>
        <v>796.95899987204086</v>
      </c>
      <c r="H1377" s="24">
        <f>E1377*(236.707/Base!$D$142)</f>
        <v>983.5198566602686</v>
      </c>
      <c r="I1377" s="24">
        <f>F1377*(236.707/Base!$D$142)</f>
        <v>1122.9876816378758</v>
      </c>
      <c r="J1377" s="8"/>
    </row>
    <row r="1378" spans="1:10" x14ac:dyDescent="0.25">
      <c r="A1378" s="59" t="s">
        <v>156</v>
      </c>
      <c r="B1378" s="60">
        <v>40</v>
      </c>
      <c r="C1378" s="60">
        <v>1991</v>
      </c>
      <c r="D1378" s="61">
        <v>449</v>
      </c>
      <c r="E1378" s="61">
        <v>554</v>
      </c>
      <c r="F1378" s="61">
        <v>632</v>
      </c>
      <c r="G1378" s="24">
        <f>D1378*(236.707/Base!$D$143)</f>
        <v>780.31065578882738</v>
      </c>
      <c r="H1378" s="24">
        <f>E1378*(236.707/Base!$D$143)</f>
        <v>962.78864879066907</v>
      </c>
      <c r="I1378" s="24">
        <f>F1378*(236.707/Base!$D$143)</f>
        <v>1098.3437293063228</v>
      </c>
      <c r="J1378" s="8"/>
    </row>
    <row r="1379" spans="1:10" x14ac:dyDescent="0.25">
      <c r="A1379" s="59" t="s">
        <v>156</v>
      </c>
      <c r="B1379" s="60">
        <v>40</v>
      </c>
      <c r="C1379" s="60">
        <v>1992</v>
      </c>
      <c r="D1379" s="61">
        <v>449</v>
      </c>
      <c r="E1379" s="61">
        <v>554</v>
      </c>
      <c r="F1379" s="61">
        <v>632</v>
      </c>
      <c r="G1379" s="24">
        <f>D1379*(236.707/Base!$D$144)</f>
        <v>757.50756463605353</v>
      </c>
      <c r="H1379" s="24">
        <f>E1379*(236.707/Base!$D$144)</f>
        <v>934.65298621018633</v>
      </c>
      <c r="I1379" s="24">
        <f>F1379*(236.707/Base!$D$144)</f>
        <v>1066.2467279509706</v>
      </c>
      <c r="J1379" s="8"/>
    </row>
    <row r="1380" spans="1:10" x14ac:dyDescent="0.25">
      <c r="A1380" s="59" t="s">
        <v>156</v>
      </c>
      <c r="B1380" s="60">
        <v>40</v>
      </c>
      <c r="C1380" s="60">
        <v>1993</v>
      </c>
      <c r="D1380" s="61">
        <v>449</v>
      </c>
      <c r="E1380" s="61">
        <v>554</v>
      </c>
      <c r="F1380" s="61">
        <v>632</v>
      </c>
      <c r="G1380" s="24">
        <f>D1380*(236.707/Base!$D$145)</f>
        <v>735.49004372621664</v>
      </c>
      <c r="H1380" s="24">
        <f>E1380*(236.707/Base!$D$145)</f>
        <v>907.48660183591096</v>
      </c>
      <c r="I1380" s="24">
        <f>F1380*(236.707/Base!$D$145)</f>
        <v>1035.2554735745409</v>
      </c>
      <c r="J1380" s="8"/>
    </row>
    <row r="1381" spans="1:10" x14ac:dyDescent="0.25">
      <c r="A1381" s="59" t="s">
        <v>156</v>
      </c>
      <c r="B1381" s="60">
        <v>40</v>
      </c>
      <c r="C1381" s="60">
        <v>1994</v>
      </c>
      <c r="D1381" s="61">
        <v>449</v>
      </c>
      <c r="E1381" s="61">
        <v>554</v>
      </c>
      <c r="F1381" s="61">
        <v>632</v>
      </c>
      <c r="G1381" s="24">
        <f>D1381*(236.707/Base!$D$146)</f>
        <v>717.12760673710056</v>
      </c>
      <c r="H1381" s="24">
        <f>E1381*(236.707/Base!$D$146)</f>
        <v>884.83005374689026</v>
      </c>
      <c r="I1381" s="24">
        <f>F1381*(236.707/Base!$D$146)</f>
        <v>1009.4090143827341</v>
      </c>
      <c r="J1381" s="8"/>
    </row>
    <row r="1382" spans="1:10" x14ac:dyDescent="0.25">
      <c r="A1382" s="59" t="s">
        <v>156</v>
      </c>
      <c r="B1382" s="60">
        <v>40</v>
      </c>
      <c r="C1382" s="60">
        <v>1995</v>
      </c>
      <c r="D1382" s="61">
        <v>449</v>
      </c>
      <c r="E1382" s="61">
        <v>554</v>
      </c>
      <c r="F1382" s="61">
        <v>632</v>
      </c>
      <c r="G1382" s="24">
        <f>D1382*(236.707/Base!$D$147)</f>
        <v>697.36424749631442</v>
      </c>
      <c r="H1382" s="24">
        <f>E1382*(236.707/Base!$D$147)</f>
        <v>860.44497352551934</v>
      </c>
      <c r="I1382" s="24">
        <f>F1382*(236.707/Base!$D$147)</f>
        <v>981.59065571864301</v>
      </c>
      <c r="J1382" s="8"/>
    </row>
    <row r="1383" spans="1:10" x14ac:dyDescent="0.25">
      <c r="A1383" s="59" t="s">
        <v>156</v>
      </c>
      <c r="B1383" s="60">
        <v>40</v>
      </c>
      <c r="C1383" s="60">
        <v>1996</v>
      </c>
      <c r="D1383" s="61">
        <v>449</v>
      </c>
      <c r="E1383" s="61">
        <v>554</v>
      </c>
      <c r="F1383" s="61">
        <v>632</v>
      </c>
      <c r="G1383" s="24">
        <f>D1383*(236.707/Base!$D$148)</f>
        <v>677.3833205863607</v>
      </c>
      <c r="H1383" s="24">
        <f>E1383*(236.707/Base!$D$148)</f>
        <v>835.79144678138937</v>
      </c>
      <c r="I1383" s="24">
        <f>F1383*(236.707/Base!$D$148)</f>
        <v>953.46605481198219</v>
      </c>
      <c r="J1383" s="8"/>
    </row>
    <row r="1384" spans="1:10" x14ac:dyDescent="0.25">
      <c r="A1384" s="59" t="s">
        <v>156</v>
      </c>
      <c r="B1384" s="60">
        <v>40</v>
      </c>
      <c r="C1384" s="60">
        <v>1997</v>
      </c>
      <c r="D1384" s="61">
        <v>449</v>
      </c>
      <c r="E1384" s="61">
        <v>554</v>
      </c>
      <c r="F1384" s="61">
        <v>632</v>
      </c>
      <c r="G1384" s="24">
        <f>D1384*(236.707/Base!$D$149)</f>
        <v>662.18967601246106</v>
      </c>
      <c r="H1384" s="24">
        <f>E1384*(236.707/Base!$D$149)</f>
        <v>817.04472274143302</v>
      </c>
      <c r="I1384" s="24">
        <f>F1384*(236.707/Base!$D$149)</f>
        <v>932.07990031152644</v>
      </c>
      <c r="J1384" s="8"/>
    </row>
    <row r="1385" spans="1:10" x14ac:dyDescent="0.25">
      <c r="A1385" s="59" t="s">
        <v>156</v>
      </c>
      <c r="B1385" s="60">
        <v>40</v>
      </c>
      <c r="C1385" s="60">
        <v>1998</v>
      </c>
      <c r="D1385" s="61">
        <v>449</v>
      </c>
      <c r="E1385" s="61">
        <v>554</v>
      </c>
      <c r="F1385" s="61">
        <v>632</v>
      </c>
      <c r="G1385" s="24">
        <f>D1385*(236.707/Base!$D$150)</f>
        <v>652.03339263803673</v>
      </c>
      <c r="H1385" s="24">
        <f>E1385*(236.707/Base!$D$150)</f>
        <v>804.51336196319016</v>
      </c>
      <c r="I1385" s="24">
        <f>F1385*(236.707/Base!$D$150)</f>
        <v>917.78419631901829</v>
      </c>
      <c r="J1385" s="8"/>
    </row>
    <row r="1386" spans="1:10" x14ac:dyDescent="0.25">
      <c r="A1386" s="59" t="s">
        <v>156</v>
      </c>
      <c r="B1386" s="60">
        <v>40</v>
      </c>
      <c r="C1386" s="60">
        <v>1999</v>
      </c>
      <c r="D1386" s="61">
        <v>449</v>
      </c>
      <c r="E1386" s="61">
        <v>554</v>
      </c>
      <c r="F1386" s="61">
        <v>632</v>
      </c>
      <c r="G1386" s="24">
        <f>D1386*(236.707/Base!$D$151)</f>
        <v>637.94383553421369</v>
      </c>
      <c r="H1386" s="24">
        <f>E1386*(236.707/Base!$D$151)</f>
        <v>787.12891956782721</v>
      </c>
      <c r="I1386" s="24">
        <f>F1386*(236.707/Base!$D$151)</f>
        <v>897.95212484993999</v>
      </c>
      <c r="J1386" s="8"/>
    </row>
    <row r="1387" spans="1:10" x14ac:dyDescent="0.25">
      <c r="A1387" s="59" t="s">
        <v>156</v>
      </c>
      <c r="B1387" s="60">
        <v>40</v>
      </c>
      <c r="C1387" s="60">
        <v>2000</v>
      </c>
      <c r="D1387" s="61">
        <v>449</v>
      </c>
      <c r="E1387" s="61">
        <v>554</v>
      </c>
      <c r="F1387" s="61">
        <v>634</v>
      </c>
      <c r="G1387" s="24">
        <f>D1387*(236.707/Base!$D$152)</f>
        <v>617.19769454123116</v>
      </c>
      <c r="H1387" s="24">
        <f>E1387*(236.707/Base!$D$152)</f>
        <v>761.53123112659705</v>
      </c>
      <c r="I1387" s="24">
        <f>F1387*(236.707/Base!$D$152)</f>
        <v>871.49963995354244</v>
      </c>
      <c r="J1387" s="8"/>
    </row>
    <row r="1388" spans="1:10" x14ac:dyDescent="0.25">
      <c r="A1388" s="59" t="s">
        <v>156</v>
      </c>
      <c r="B1388" s="60">
        <v>40</v>
      </c>
      <c r="C1388" s="60">
        <v>2001</v>
      </c>
      <c r="D1388" s="61">
        <v>449</v>
      </c>
      <c r="E1388" s="61">
        <v>554</v>
      </c>
      <c r="F1388" s="61">
        <v>634</v>
      </c>
      <c r="G1388" s="24">
        <f>D1388*(236.707/Base!$D$153)</f>
        <v>600.12107848673065</v>
      </c>
      <c r="H1388" s="24">
        <f>E1388*(236.707/Base!$D$153)</f>
        <v>740.46119706380568</v>
      </c>
      <c r="I1388" s="24">
        <f>F1388*(236.707/Base!$D$153)</f>
        <v>847.38700169395815</v>
      </c>
      <c r="J1388" s="8"/>
    </row>
    <row r="1389" spans="1:10" x14ac:dyDescent="0.25">
      <c r="A1389" s="59" t="s">
        <v>156</v>
      </c>
      <c r="B1389" s="60">
        <v>40</v>
      </c>
      <c r="C1389" s="60">
        <v>2002</v>
      </c>
      <c r="D1389" s="61">
        <v>449</v>
      </c>
      <c r="E1389" s="61">
        <v>554</v>
      </c>
      <c r="F1389" s="61">
        <v>634</v>
      </c>
      <c r="G1389" s="24">
        <f>D1389*(236.707/Base!$D$154)</f>
        <v>590.78067259588659</v>
      </c>
      <c r="H1389" s="24">
        <f>E1389*(236.707/Base!$D$154)</f>
        <v>728.93650917176205</v>
      </c>
      <c r="I1389" s="24">
        <f>F1389*(236.707/Base!$D$154)</f>
        <v>834.19809894385764</v>
      </c>
      <c r="J1389" s="8"/>
    </row>
    <row r="1390" spans="1:10" x14ac:dyDescent="0.25">
      <c r="A1390" s="59" t="s">
        <v>156</v>
      </c>
      <c r="B1390" s="60">
        <v>40</v>
      </c>
      <c r="C1390" s="60">
        <v>2003</v>
      </c>
      <c r="D1390" s="61">
        <v>449</v>
      </c>
      <c r="E1390" s="61">
        <v>554</v>
      </c>
      <c r="F1390" s="61">
        <v>634</v>
      </c>
      <c r="G1390" s="24">
        <f>D1390*(236.707/Base!$D$155)</f>
        <v>577.61653804347827</v>
      </c>
      <c r="H1390" s="24">
        <f>E1390*(236.707/Base!$D$155)</f>
        <v>712.6939021739131</v>
      </c>
      <c r="I1390" s="24">
        <f>F1390*(236.707/Base!$D$155)</f>
        <v>815.60998913043477</v>
      </c>
      <c r="J1390" s="8"/>
    </row>
    <row r="1391" spans="1:10" x14ac:dyDescent="0.25">
      <c r="A1391" s="59" t="s">
        <v>156</v>
      </c>
      <c r="B1391" s="60">
        <v>40</v>
      </c>
      <c r="C1391" s="60">
        <v>2004</v>
      </c>
      <c r="D1391" s="61">
        <v>449</v>
      </c>
      <c r="E1391" s="61">
        <v>554</v>
      </c>
      <c r="F1391" s="61">
        <v>634</v>
      </c>
      <c r="G1391" s="24">
        <f>D1391*(236.707/Base!$D$156)</f>
        <v>562.63336686077287</v>
      </c>
      <c r="H1391" s="24">
        <f>E1391*(236.707/Base!$D$156)</f>
        <v>694.20687136050822</v>
      </c>
      <c r="I1391" s="24">
        <f>F1391*(236.707/Base!$D$156)</f>
        <v>794.45335097935413</v>
      </c>
      <c r="J1391" s="8"/>
    </row>
    <row r="1392" spans="1:10" x14ac:dyDescent="0.25">
      <c r="A1392" s="59" t="s">
        <v>156</v>
      </c>
      <c r="B1392" s="60">
        <v>40</v>
      </c>
      <c r="C1392" s="60">
        <v>2005</v>
      </c>
      <c r="D1392" s="61">
        <v>449</v>
      </c>
      <c r="E1392" s="61">
        <v>554</v>
      </c>
      <c r="F1392" s="61">
        <v>634</v>
      </c>
      <c r="G1392" s="24">
        <f>D1392*(236.707/Base!$D$157)</f>
        <v>544.19581669226818</v>
      </c>
      <c r="H1392" s="24">
        <f>E1392*(236.707/Base!$D$157)</f>
        <v>671.45764464925742</v>
      </c>
      <c r="I1392" s="24">
        <f>F1392*(236.707/Base!$D$157)</f>
        <v>768.41903737839209</v>
      </c>
      <c r="J1392" s="8"/>
    </row>
    <row r="1393" spans="1:10" x14ac:dyDescent="0.25">
      <c r="A1393" s="59" t="s">
        <v>156</v>
      </c>
      <c r="B1393" s="60">
        <v>40</v>
      </c>
      <c r="C1393" s="60">
        <v>2006</v>
      </c>
      <c r="D1393" s="61">
        <v>449</v>
      </c>
      <c r="E1393" s="61">
        <v>554</v>
      </c>
      <c r="F1393" s="61">
        <v>634</v>
      </c>
      <c r="G1393" s="24">
        <f>D1393*(236.707/Base!$D$158)</f>
        <v>527.18969742063496</v>
      </c>
      <c r="H1393" s="24">
        <f>E1393*(236.707/Base!$D$158)</f>
        <v>650.47459325396824</v>
      </c>
      <c r="I1393" s="24">
        <f>F1393*(236.707/Base!$D$158)</f>
        <v>744.40594246031753</v>
      </c>
      <c r="J1393" s="8"/>
    </row>
    <row r="1394" spans="1:10" x14ac:dyDescent="0.25">
      <c r="A1394" s="59" t="s">
        <v>156</v>
      </c>
      <c r="B1394" s="60">
        <v>40</v>
      </c>
      <c r="C1394" s="60">
        <v>2007</v>
      </c>
      <c r="D1394" s="61">
        <v>449</v>
      </c>
      <c r="E1394" s="61">
        <v>554</v>
      </c>
      <c r="F1394" s="61">
        <v>634</v>
      </c>
      <c r="G1394" s="24">
        <f>D1394*(236.707/Base!$D$159)</f>
        <v>512.59003482169555</v>
      </c>
      <c r="H1394" s="24">
        <f>E1394*(236.707/Base!$D$159)</f>
        <v>632.46075565973126</v>
      </c>
      <c r="I1394" s="24">
        <f>F1394*(236.707/Base!$D$159)</f>
        <v>723.79082867918703</v>
      </c>
      <c r="J1394" s="8"/>
    </row>
    <row r="1395" spans="1:10" x14ac:dyDescent="0.25">
      <c r="A1395" s="59" t="s">
        <v>156</v>
      </c>
      <c r="B1395" s="60">
        <v>40</v>
      </c>
      <c r="C1395" s="60">
        <v>2008</v>
      </c>
      <c r="D1395" s="61">
        <v>449</v>
      </c>
      <c r="E1395" s="61">
        <v>554</v>
      </c>
      <c r="F1395" s="61">
        <v>634</v>
      </c>
      <c r="G1395" s="24">
        <f>D1395*(236.707/Base!$D$160)</f>
        <v>493.63660980107107</v>
      </c>
      <c r="H1395" s="24">
        <f>E1395*(236.707/Base!$D$160)</f>
        <v>609.07501521112113</v>
      </c>
      <c r="I1395" s="24">
        <f>F1395*(236.707/Base!$D$160)</f>
        <v>697.02808599973059</v>
      </c>
      <c r="J1395" s="8"/>
    </row>
    <row r="1396" spans="1:10" x14ac:dyDescent="0.25">
      <c r="A1396" s="59" t="s">
        <v>156</v>
      </c>
      <c r="B1396" s="60">
        <v>40</v>
      </c>
      <c r="C1396" s="60">
        <v>2009</v>
      </c>
      <c r="D1396" s="61">
        <v>449</v>
      </c>
      <c r="E1396" s="61">
        <v>554</v>
      </c>
      <c r="F1396" s="61">
        <v>634</v>
      </c>
      <c r="G1396" s="24">
        <f>D1396*(236.707/Base!$D$161)</f>
        <v>495.39912928772191</v>
      </c>
      <c r="H1396" s="24">
        <f>E1396*(236.707/Base!$D$161)</f>
        <v>611.24970517906002</v>
      </c>
      <c r="I1396" s="24">
        <f>F1396*(236.707/Base!$D$161)</f>
        <v>699.51681062007947</v>
      </c>
      <c r="J1396" s="8"/>
    </row>
    <row r="1397" spans="1:10" x14ac:dyDescent="0.25">
      <c r="A1397" s="59" t="s">
        <v>156</v>
      </c>
      <c r="B1397" s="60">
        <v>40</v>
      </c>
      <c r="C1397" s="60">
        <v>2010</v>
      </c>
      <c r="D1397" s="61">
        <v>449</v>
      </c>
      <c r="E1397" s="61">
        <v>554</v>
      </c>
      <c r="F1397" s="61">
        <v>634</v>
      </c>
      <c r="G1397" s="24">
        <f>D1397*(236.707/Base!$D$162)</f>
        <v>487.40435025864912</v>
      </c>
      <c r="H1397" s="24">
        <f>E1397*(236.707/Base!$D$162)</f>
        <v>601.38532303628415</v>
      </c>
      <c r="I1397" s="24">
        <f>F1397*(236.707/Base!$D$162)</f>
        <v>688.22796896210139</v>
      </c>
      <c r="J1397" s="8"/>
    </row>
    <row r="1398" spans="1:10" x14ac:dyDescent="0.25">
      <c r="A1398" s="59" t="s">
        <v>156</v>
      </c>
      <c r="B1398" s="60">
        <v>40</v>
      </c>
      <c r="C1398" s="60">
        <v>2011</v>
      </c>
      <c r="D1398" s="61">
        <v>449</v>
      </c>
      <c r="E1398" s="61">
        <v>554</v>
      </c>
      <c r="F1398" s="61">
        <v>514</v>
      </c>
      <c r="G1398" s="24">
        <f>D1398*(236.707/Base!$D$163)</f>
        <v>472.49006619572418</v>
      </c>
      <c r="H1398" s="24">
        <f>E1398*(236.707/Base!$D$163)</f>
        <v>582.98328880274209</v>
      </c>
      <c r="I1398" s="24">
        <f>F1398*(236.707/Base!$D$163)</f>
        <v>540.89063257149724</v>
      </c>
      <c r="J1398" s="8"/>
    </row>
    <row r="1399" spans="1:10" x14ac:dyDescent="0.25">
      <c r="A1399" s="59" t="s">
        <v>156</v>
      </c>
      <c r="B1399" s="60">
        <v>40</v>
      </c>
      <c r="C1399" s="60">
        <v>2012</v>
      </c>
      <c r="D1399" s="61">
        <v>449</v>
      </c>
      <c r="E1399" s="61">
        <v>554</v>
      </c>
      <c r="F1399" s="61">
        <v>634</v>
      </c>
      <c r="G1399" s="24">
        <f>D1399*(236.707/Base!$D$164)</f>
        <v>462.91036786675613</v>
      </c>
      <c r="H1399" s="24">
        <f>E1399*(236.707/Base!$D$164)</f>
        <v>571.16334921644295</v>
      </c>
      <c r="I1399" s="24">
        <f>F1399*(236.707/Base!$D$164)</f>
        <v>653.64181119715681</v>
      </c>
      <c r="J1399" s="8"/>
    </row>
    <row r="1400" spans="1:10" x14ac:dyDescent="0.25">
      <c r="A1400" s="59" t="s">
        <v>156</v>
      </c>
      <c r="B1400" s="60">
        <v>40</v>
      </c>
      <c r="C1400" s="60">
        <v>2013</v>
      </c>
      <c r="D1400" s="61">
        <v>449</v>
      </c>
      <c r="E1400" s="61">
        <v>554</v>
      </c>
      <c r="F1400" s="61">
        <v>634</v>
      </c>
      <c r="G1400" s="24">
        <f>D1400*(236.707/Base!$D$165)</f>
        <v>456.22772872246804</v>
      </c>
      <c r="H1400" s="24">
        <f>E1400*(236.707/Base!$D$165)</f>
        <v>562.91795481569557</v>
      </c>
      <c r="I1400" s="24">
        <f>F1400*(236.707/Base!$D$165)</f>
        <v>644.2057461248213</v>
      </c>
      <c r="J1400" s="8"/>
    </row>
    <row r="1401" spans="1:10" x14ac:dyDescent="0.25">
      <c r="A1401" s="59" t="s">
        <v>156</v>
      </c>
      <c r="B1401" s="60">
        <v>40</v>
      </c>
      <c r="C1401" s="60">
        <v>2014</v>
      </c>
      <c r="D1401" s="61">
        <v>449</v>
      </c>
      <c r="E1401" s="61">
        <v>554</v>
      </c>
      <c r="F1401" s="61">
        <v>634</v>
      </c>
      <c r="G1401" s="24">
        <f>D1401*(236.707/Base!$D$166)</f>
        <v>454.35730347646165</v>
      </c>
      <c r="H1401" s="24">
        <f>E1401*(236.707/Base!$D$166)</f>
        <v>560.61012500213758</v>
      </c>
      <c r="I1401" s="24">
        <f>F1401*(236.707/Base!$D$166)</f>
        <v>641.56465568836677</v>
      </c>
      <c r="J1401" s="8"/>
    </row>
    <row r="1402" spans="1:10" x14ac:dyDescent="0.25">
      <c r="A1402" s="59" t="s">
        <v>157</v>
      </c>
      <c r="B1402" s="60">
        <v>41</v>
      </c>
      <c r="C1402" s="60">
        <v>1980</v>
      </c>
      <c r="D1402" s="61">
        <v>99</v>
      </c>
      <c r="E1402" s="61">
        <v>129</v>
      </c>
      <c r="F1402" s="61">
        <v>158</v>
      </c>
      <c r="G1402" s="24">
        <f>D1402*(236.707/Base!$D$132)</f>
        <v>284.53863581725886</v>
      </c>
      <c r="H1402" s="24">
        <f>E1402*(236.707/Base!$D$132)</f>
        <v>370.76246485279188</v>
      </c>
      <c r="I1402" s="24">
        <f>F1402*(236.707/Base!$D$132)</f>
        <v>454.11216625380712</v>
      </c>
      <c r="J1402" s="8"/>
    </row>
    <row r="1403" spans="1:10" x14ac:dyDescent="0.25">
      <c r="A1403" s="59" t="s">
        <v>157</v>
      </c>
      <c r="B1403" s="60">
        <v>41</v>
      </c>
      <c r="C1403" s="60">
        <v>1981</v>
      </c>
      <c r="D1403" s="61">
        <v>99</v>
      </c>
      <c r="E1403" s="61">
        <v>129</v>
      </c>
      <c r="F1403" s="61">
        <v>158</v>
      </c>
      <c r="G1403" s="24">
        <f>D1403*(236.707/Base!$D$133)</f>
        <v>257.83859823367067</v>
      </c>
      <c r="H1403" s="24">
        <f>E1403*(236.707/Base!$D$133)</f>
        <v>335.97150678932843</v>
      </c>
      <c r="I1403" s="24">
        <f>F1403*(236.707/Base!$D$133)</f>
        <v>411.49998505979761</v>
      </c>
      <c r="J1403" s="8"/>
    </row>
    <row r="1404" spans="1:10" x14ac:dyDescent="0.25">
      <c r="A1404" s="59" t="s">
        <v>157</v>
      </c>
      <c r="B1404" s="60">
        <v>41</v>
      </c>
      <c r="C1404" s="60">
        <v>1982</v>
      </c>
      <c r="D1404" s="61">
        <v>99</v>
      </c>
      <c r="E1404" s="61">
        <v>129</v>
      </c>
      <c r="F1404" s="61">
        <v>157</v>
      </c>
      <c r="G1404" s="24">
        <f>D1404*(236.707/Base!$D$134)</f>
        <v>242.86876627383018</v>
      </c>
      <c r="H1404" s="24">
        <f>E1404*(236.707/Base!$D$134)</f>
        <v>316.46536211438479</v>
      </c>
      <c r="I1404" s="24">
        <f>F1404*(236.707/Base!$D$134)</f>
        <v>385.15551823223575</v>
      </c>
      <c r="J1404" s="8"/>
    </row>
    <row r="1405" spans="1:10" x14ac:dyDescent="0.25">
      <c r="A1405" s="59" t="s">
        <v>157</v>
      </c>
      <c r="B1405" s="60">
        <v>41</v>
      </c>
      <c r="C1405" s="60">
        <v>1983</v>
      </c>
      <c r="D1405" s="61">
        <v>106</v>
      </c>
      <c r="E1405" s="61">
        <v>138</v>
      </c>
      <c r="F1405" s="61">
        <v>169</v>
      </c>
      <c r="G1405" s="24">
        <f>D1405*(236.707/Base!$D$135)</f>
        <v>251.96277608732154</v>
      </c>
      <c r="H1405" s="24">
        <f>E1405*(236.707/Base!$D$135)</f>
        <v>328.02701037783368</v>
      </c>
      <c r="I1405" s="24">
        <f>F1405*(236.707/Base!$D$135)</f>
        <v>401.71423734676733</v>
      </c>
      <c r="J1405" s="8"/>
    </row>
    <row r="1406" spans="1:10" x14ac:dyDescent="0.25">
      <c r="A1406" s="59" t="s">
        <v>157</v>
      </c>
      <c r="B1406" s="60">
        <v>41</v>
      </c>
      <c r="C1406" s="60">
        <v>1984</v>
      </c>
      <c r="D1406" s="61">
        <v>108</v>
      </c>
      <c r="E1406" s="61">
        <v>142</v>
      </c>
      <c r="F1406" s="61">
        <v>174</v>
      </c>
      <c r="G1406" s="24">
        <f>D1406*(236.707/Base!$D$136)</f>
        <v>245.9772306999196</v>
      </c>
      <c r="H1406" s="24">
        <f>E1406*(236.707/Base!$D$136)</f>
        <v>323.41450703137576</v>
      </c>
      <c r="I1406" s="24">
        <f>F1406*(236.707/Base!$D$136)</f>
        <v>396.2966494609816</v>
      </c>
      <c r="J1406" s="8"/>
    </row>
    <row r="1407" spans="1:10" x14ac:dyDescent="0.25">
      <c r="A1407" s="59" t="s">
        <v>157</v>
      </c>
      <c r="B1407" s="60">
        <v>41</v>
      </c>
      <c r="C1407" s="60">
        <v>1985</v>
      </c>
      <c r="D1407" s="61">
        <v>144</v>
      </c>
      <c r="E1407" s="61">
        <v>187</v>
      </c>
      <c r="F1407" s="61">
        <v>229</v>
      </c>
      <c r="G1407" s="24">
        <f>D1407*(236.707/Base!$D$137)</f>
        <v>316.75700363636361</v>
      </c>
      <c r="H1407" s="24">
        <f>E1407*(236.707/Base!$D$137)</f>
        <v>411.34416444444435</v>
      </c>
      <c r="I1407" s="24">
        <f>F1407*(236.707/Base!$D$137)</f>
        <v>503.73162383838377</v>
      </c>
      <c r="J1407" s="8"/>
    </row>
    <row r="1408" spans="1:10" x14ac:dyDescent="0.25">
      <c r="A1408" s="59" t="s">
        <v>157</v>
      </c>
      <c r="B1408" s="60">
        <v>41</v>
      </c>
      <c r="C1408" s="60">
        <v>1986</v>
      </c>
      <c r="D1408" s="61">
        <v>158</v>
      </c>
      <c r="E1408" s="61">
        <v>199</v>
      </c>
      <c r="F1408" s="61">
        <v>239</v>
      </c>
      <c r="G1408" s="24">
        <f>D1408*(236.707/Base!$D$138)</f>
        <v>341.19030035087724</v>
      </c>
      <c r="H1408" s="24">
        <f>E1408*(236.707/Base!$D$138)</f>
        <v>429.72702385964914</v>
      </c>
      <c r="I1408" s="24">
        <f>F1408*(236.707/Base!$D$138)</f>
        <v>516.10431508771933</v>
      </c>
      <c r="J1408" s="8"/>
    </row>
    <row r="1409" spans="1:10" x14ac:dyDescent="0.25">
      <c r="A1409" s="59" t="s">
        <v>157</v>
      </c>
      <c r="B1409" s="60">
        <v>41</v>
      </c>
      <c r="C1409" s="60">
        <v>1987</v>
      </c>
      <c r="D1409" s="61">
        <v>158</v>
      </c>
      <c r="E1409" s="61">
        <v>199</v>
      </c>
      <c r="F1409" s="61">
        <v>240</v>
      </c>
      <c r="G1409" s="24">
        <f>D1409*(236.707/Base!$D$139)</f>
        <v>329.13942881530539</v>
      </c>
      <c r="H1409" s="24">
        <f>E1409*(236.707/Base!$D$139)</f>
        <v>414.54902743193526</v>
      </c>
      <c r="I1409" s="24">
        <f>F1409*(236.707/Base!$D$139)</f>
        <v>499.95862604856512</v>
      </c>
      <c r="J1409" s="8"/>
    </row>
    <row r="1410" spans="1:10" x14ac:dyDescent="0.25">
      <c r="A1410" s="59" t="s">
        <v>157</v>
      </c>
      <c r="B1410" s="60">
        <v>41</v>
      </c>
      <c r="C1410" s="60">
        <v>1988</v>
      </c>
      <c r="D1410" s="61">
        <v>158</v>
      </c>
      <c r="E1410" s="61">
        <v>200</v>
      </c>
      <c r="F1410" s="61">
        <v>240</v>
      </c>
      <c r="G1410" s="24">
        <f>D1410*(236.707/Base!$D$140)</f>
        <v>316.11341608480564</v>
      </c>
      <c r="H1410" s="24">
        <f>E1410*(236.707/Base!$D$140)</f>
        <v>400.14356466431093</v>
      </c>
      <c r="I1410" s="24">
        <f>F1410*(236.707/Base!$D$140)</f>
        <v>480.17227759717315</v>
      </c>
      <c r="J1410" s="8"/>
    </row>
    <row r="1411" spans="1:10" x14ac:dyDescent="0.25">
      <c r="A1411" s="59" t="s">
        <v>157</v>
      </c>
      <c r="B1411" s="60">
        <v>41</v>
      </c>
      <c r="C1411" s="60">
        <v>1989</v>
      </c>
      <c r="D1411" s="61">
        <v>165</v>
      </c>
      <c r="E1411" s="61">
        <v>206</v>
      </c>
      <c r="F1411" s="61">
        <v>248</v>
      </c>
      <c r="G1411" s="24">
        <f>D1411*(236.707/Base!$D$141)</f>
        <v>314.98151975724875</v>
      </c>
      <c r="H1411" s="24">
        <f>E1411*(236.707/Base!$D$141)</f>
        <v>393.24965496965604</v>
      </c>
      <c r="I1411" s="24">
        <f>F1411*(236.707/Base!$D$141)</f>
        <v>473.42676908968298</v>
      </c>
      <c r="J1411" s="8"/>
    </row>
    <row r="1412" spans="1:10" x14ac:dyDescent="0.25">
      <c r="A1412" s="59" t="s">
        <v>157</v>
      </c>
      <c r="B1412" s="60">
        <v>41</v>
      </c>
      <c r="C1412" s="60">
        <v>1990</v>
      </c>
      <c r="D1412" s="61">
        <v>165</v>
      </c>
      <c r="E1412" s="61">
        <v>206</v>
      </c>
      <c r="F1412" s="61">
        <v>248</v>
      </c>
      <c r="G1412" s="24">
        <f>D1412*(236.707/Base!$D$142)</f>
        <v>298.85962495201534</v>
      </c>
      <c r="H1412" s="24">
        <f>E1412*(236.707/Base!$D$142)</f>
        <v>373.12171357645548</v>
      </c>
      <c r="I1412" s="24">
        <f>F1412*(236.707/Base!$D$142)</f>
        <v>449.19507265515028</v>
      </c>
      <c r="J1412" s="8"/>
    </row>
    <row r="1413" spans="1:10" x14ac:dyDescent="0.25">
      <c r="A1413" s="59" t="s">
        <v>157</v>
      </c>
      <c r="B1413" s="60">
        <v>41</v>
      </c>
      <c r="C1413" s="60">
        <v>1991</v>
      </c>
      <c r="D1413" s="61">
        <v>167</v>
      </c>
      <c r="E1413" s="61">
        <v>210</v>
      </c>
      <c r="F1413" s="61">
        <v>252</v>
      </c>
      <c r="G1413" s="24">
        <f>D1413*(236.707/Base!$D$143)</f>
        <v>290.22690315530997</v>
      </c>
      <c r="H1413" s="24">
        <f>E1413*(236.707/Base!$D$143)</f>
        <v>364.95598600368322</v>
      </c>
      <c r="I1413" s="24">
        <f>F1413*(236.707/Base!$D$143)</f>
        <v>437.94718320441984</v>
      </c>
      <c r="J1413" s="8"/>
    </row>
    <row r="1414" spans="1:10" x14ac:dyDescent="0.25">
      <c r="A1414" s="59" t="s">
        <v>157</v>
      </c>
      <c r="B1414" s="60">
        <v>41</v>
      </c>
      <c r="C1414" s="60">
        <v>1992</v>
      </c>
      <c r="D1414" s="61">
        <v>167</v>
      </c>
      <c r="E1414" s="61">
        <v>210</v>
      </c>
      <c r="F1414" s="61">
        <v>252</v>
      </c>
      <c r="G1414" s="24">
        <f>D1414*(236.707/Base!$D$144)</f>
        <v>281.74557526552547</v>
      </c>
      <c r="H1414" s="24">
        <f>E1414*(236.707/Base!$D$144)</f>
        <v>354.29084314826554</v>
      </c>
      <c r="I1414" s="24">
        <f>F1414*(236.707/Base!$D$144)</f>
        <v>425.14901177791864</v>
      </c>
      <c r="J1414" s="8"/>
    </row>
    <row r="1415" spans="1:10" x14ac:dyDescent="0.25">
      <c r="A1415" s="59" t="s">
        <v>157</v>
      </c>
      <c r="B1415" s="60">
        <v>41</v>
      </c>
      <c r="C1415" s="60">
        <v>1993</v>
      </c>
      <c r="D1415" s="61">
        <v>159</v>
      </c>
      <c r="E1415" s="61">
        <v>200</v>
      </c>
      <c r="F1415" s="61">
        <v>240</v>
      </c>
      <c r="G1415" s="24">
        <f>D1415*(236.707/Base!$D$145)</f>
        <v>260.45193085182279</v>
      </c>
      <c r="H1415" s="24">
        <f>E1415*(236.707/Base!$D$145)</f>
        <v>327.61249163751296</v>
      </c>
      <c r="I1415" s="24">
        <f>F1415*(236.707/Base!$D$145)</f>
        <v>393.13498996501556</v>
      </c>
      <c r="J1415" s="8"/>
    </row>
    <row r="1416" spans="1:10" x14ac:dyDescent="0.25">
      <c r="A1416" s="59" t="s">
        <v>157</v>
      </c>
      <c r="B1416" s="60">
        <v>41</v>
      </c>
      <c r="C1416" s="60">
        <v>1994</v>
      </c>
      <c r="D1416" s="61">
        <v>159</v>
      </c>
      <c r="E1416" s="61">
        <v>200</v>
      </c>
      <c r="F1416" s="61">
        <v>240</v>
      </c>
      <c r="G1416" s="24">
        <f>D1416*(236.707/Base!$D$146)</f>
        <v>253.94941975768151</v>
      </c>
      <c r="H1416" s="24">
        <f>E1416*(236.707/Base!$D$146)</f>
        <v>319.43323239959938</v>
      </c>
      <c r="I1416" s="24">
        <f>F1416*(236.707/Base!$D$146)</f>
        <v>383.31987887951925</v>
      </c>
      <c r="J1416" s="8"/>
    </row>
    <row r="1417" spans="1:10" x14ac:dyDescent="0.25">
      <c r="A1417" s="59" t="s">
        <v>157</v>
      </c>
      <c r="B1417" s="60">
        <v>41</v>
      </c>
      <c r="C1417" s="60">
        <v>1995</v>
      </c>
      <c r="D1417" s="61">
        <v>159</v>
      </c>
      <c r="E1417" s="61">
        <v>200</v>
      </c>
      <c r="F1417" s="61">
        <v>240</v>
      </c>
      <c r="G1417" s="24">
        <f>D1417*(236.707/Base!$D$147)</f>
        <v>246.95081370136745</v>
      </c>
      <c r="H1417" s="24">
        <f>E1417*(236.707/Base!$D$147)</f>
        <v>310.62995434134268</v>
      </c>
      <c r="I1417" s="24">
        <f>F1417*(236.707/Base!$D$147)</f>
        <v>372.75594520961124</v>
      </c>
      <c r="J1417" s="8"/>
    </row>
    <row r="1418" spans="1:10" x14ac:dyDescent="0.25">
      <c r="A1418" s="59" t="s">
        <v>157</v>
      </c>
      <c r="B1418" s="60">
        <v>41</v>
      </c>
      <c r="C1418" s="60">
        <v>1996</v>
      </c>
      <c r="D1418" s="61">
        <v>159</v>
      </c>
      <c r="E1418" s="61">
        <v>200</v>
      </c>
      <c r="F1418" s="61">
        <v>241</v>
      </c>
      <c r="G1418" s="24">
        <f>D1418*(236.707/Base!$D$148)</f>
        <v>239.87516252390057</v>
      </c>
      <c r="H1418" s="24">
        <f>E1418*(236.707/Base!$D$148)</f>
        <v>301.729764181007</v>
      </c>
      <c r="I1418" s="24">
        <f>F1418*(236.707/Base!$D$148)</f>
        <v>363.58436583811346</v>
      </c>
      <c r="J1418" s="8"/>
    </row>
    <row r="1419" spans="1:10" x14ac:dyDescent="0.25">
      <c r="A1419" s="59" t="s">
        <v>157</v>
      </c>
      <c r="B1419" s="60">
        <v>41</v>
      </c>
      <c r="C1419" s="60">
        <v>1997</v>
      </c>
      <c r="D1419" s="61">
        <v>159</v>
      </c>
      <c r="E1419" s="61">
        <v>200</v>
      </c>
      <c r="F1419" s="61">
        <v>241</v>
      </c>
      <c r="G1419" s="24">
        <f>D1419*(236.707/Base!$D$149)</f>
        <v>234.49478504672896</v>
      </c>
      <c r="H1419" s="24">
        <f>E1419*(236.707/Base!$D$149)</f>
        <v>294.96199376947038</v>
      </c>
      <c r="I1419" s="24">
        <f>F1419*(236.707/Base!$D$149)</f>
        <v>355.4292024922118</v>
      </c>
      <c r="J1419" s="8"/>
    </row>
    <row r="1420" spans="1:10" x14ac:dyDescent="0.25">
      <c r="A1420" s="59" t="s">
        <v>157</v>
      </c>
      <c r="B1420" s="60">
        <v>41</v>
      </c>
      <c r="C1420" s="60">
        <v>1998</v>
      </c>
      <c r="D1420" s="61">
        <v>159</v>
      </c>
      <c r="E1420" s="61">
        <v>200</v>
      </c>
      <c r="F1420" s="61">
        <v>241</v>
      </c>
      <c r="G1420" s="24">
        <f>D1420*(236.707/Base!$D$150)</f>
        <v>230.89823926380367</v>
      </c>
      <c r="H1420" s="24">
        <f>E1420*(236.707/Base!$D$150)</f>
        <v>290.43803680981591</v>
      </c>
      <c r="I1420" s="24">
        <f>F1420*(236.707/Base!$D$150)</f>
        <v>349.97783435582818</v>
      </c>
      <c r="J1420" s="8"/>
    </row>
    <row r="1421" spans="1:10" x14ac:dyDescent="0.25">
      <c r="A1421" s="59" t="s">
        <v>157</v>
      </c>
      <c r="B1421" s="60">
        <v>41</v>
      </c>
      <c r="C1421" s="60">
        <v>1999</v>
      </c>
      <c r="D1421" s="61">
        <v>159</v>
      </c>
      <c r="E1421" s="61">
        <v>201</v>
      </c>
      <c r="F1421" s="61">
        <v>241</v>
      </c>
      <c r="G1421" s="24">
        <f>D1421*(236.707/Base!$D$151)</f>
        <v>225.90884153661466</v>
      </c>
      <c r="H1421" s="24">
        <f>E1421*(236.707/Base!$D$151)</f>
        <v>285.58287515006003</v>
      </c>
      <c r="I1421" s="24">
        <f>F1421*(236.707/Base!$D$151)</f>
        <v>342.41528811524608</v>
      </c>
      <c r="J1421" s="8"/>
    </row>
    <row r="1422" spans="1:10" x14ac:dyDescent="0.25">
      <c r="A1422" s="59" t="s">
        <v>157</v>
      </c>
      <c r="B1422" s="60">
        <v>41</v>
      </c>
      <c r="C1422" s="60">
        <v>2000</v>
      </c>
      <c r="D1422" s="61">
        <v>162</v>
      </c>
      <c r="E1422" s="61">
        <v>204</v>
      </c>
      <c r="F1422" s="61">
        <v>245</v>
      </c>
      <c r="G1422" s="24">
        <f>D1422*(236.707/Base!$D$152)</f>
        <v>222.68602787456447</v>
      </c>
      <c r="H1422" s="24">
        <f>E1422*(236.707/Base!$D$152)</f>
        <v>280.4194425087108</v>
      </c>
      <c r="I1422" s="24">
        <f>F1422*(236.707/Base!$D$152)</f>
        <v>336.77825203252036</v>
      </c>
      <c r="J1422" s="8"/>
    </row>
    <row r="1423" spans="1:10" x14ac:dyDescent="0.25">
      <c r="A1423" s="59" t="s">
        <v>157</v>
      </c>
      <c r="B1423" s="60">
        <v>41</v>
      </c>
      <c r="C1423" s="60">
        <v>2001</v>
      </c>
      <c r="D1423" s="61">
        <v>162</v>
      </c>
      <c r="E1423" s="61">
        <v>203</v>
      </c>
      <c r="F1423" s="61">
        <v>245</v>
      </c>
      <c r="G1423" s="24">
        <f>D1423*(236.707/Base!$D$153)</f>
        <v>216.52475437605872</v>
      </c>
      <c r="H1423" s="24">
        <f>E1423*(236.707/Base!$D$153)</f>
        <v>271.32422924901186</v>
      </c>
      <c r="I1423" s="24">
        <f>F1423*(236.707/Base!$D$153)</f>
        <v>327.46027667984191</v>
      </c>
      <c r="J1423" s="8"/>
    </row>
    <row r="1424" spans="1:10" x14ac:dyDescent="0.25">
      <c r="A1424" s="59" t="s">
        <v>157</v>
      </c>
      <c r="B1424" s="60">
        <v>41</v>
      </c>
      <c r="C1424" s="60">
        <v>2002</v>
      </c>
      <c r="D1424" s="61">
        <v>162</v>
      </c>
      <c r="E1424" s="61">
        <v>205</v>
      </c>
      <c r="F1424" s="61">
        <v>245</v>
      </c>
      <c r="G1424" s="24">
        <f>D1424*(236.707/Base!$D$154)</f>
        <v>213.1547192884936</v>
      </c>
      <c r="H1424" s="24">
        <f>E1424*(236.707/Base!$D$154)</f>
        <v>269.73282379099498</v>
      </c>
      <c r="I1424" s="24">
        <f>F1424*(236.707/Base!$D$154)</f>
        <v>322.36361867704278</v>
      </c>
      <c r="J1424" s="8"/>
    </row>
    <row r="1425" spans="1:10" x14ac:dyDescent="0.25">
      <c r="A1425" s="59" t="s">
        <v>157</v>
      </c>
      <c r="B1425" s="60">
        <v>41</v>
      </c>
      <c r="C1425" s="60">
        <v>2003</v>
      </c>
      <c r="D1425" s="61">
        <v>163</v>
      </c>
      <c r="E1425" s="61">
        <v>205</v>
      </c>
      <c r="F1425" s="61">
        <v>248</v>
      </c>
      <c r="G1425" s="24">
        <f>D1425*(236.707/Base!$D$155)</f>
        <v>209.69152717391304</v>
      </c>
      <c r="H1425" s="24">
        <f>E1425*(236.707/Base!$D$155)</f>
        <v>263.72247282608697</v>
      </c>
      <c r="I1425" s="24">
        <f>F1425*(236.707/Base!$D$155)</f>
        <v>319.03986956521737</v>
      </c>
      <c r="J1425" s="8"/>
    </row>
    <row r="1426" spans="1:10" x14ac:dyDescent="0.25">
      <c r="A1426" s="59" t="s">
        <v>157</v>
      </c>
      <c r="B1426" s="60">
        <v>41</v>
      </c>
      <c r="C1426" s="60">
        <v>2004</v>
      </c>
      <c r="D1426" s="61">
        <v>163</v>
      </c>
      <c r="E1426" s="61">
        <v>205</v>
      </c>
      <c r="F1426" s="61">
        <v>248</v>
      </c>
      <c r="G1426" s="24">
        <f>D1426*(236.707/Base!$D$156)</f>
        <v>204.25220222339863</v>
      </c>
      <c r="H1426" s="24">
        <f>E1426*(236.707/Base!$D$156)</f>
        <v>256.88160402329277</v>
      </c>
      <c r="I1426" s="24">
        <f>F1426*(236.707/Base!$D$156)</f>
        <v>310.76408681842247</v>
      </c>
      <c r="J1426" s="8"/>
    </row>
    <row r="1427" spans="1:10" x14ac:dyDescent="0.25">
      <c r="A1427" s="59" t="s">
        <v>157</v>
      </c>
      <c r="B1427" s="60">
        <v>41</v>
      </c>
      <c r="C1427" s="60">
        <v>2005</v>
      </c>
      <c r="D1427" s="61">
        <v>163</v>
      </c>
      <c r="E1427" s="61">
        <v>205</v>
      </c>
      <c r="F1427" s="61">
        <v>248</v>
      </c>
      <c r="G1427" s="24">
        <f>D1427*(236.707/Base!$D$157)</f>
        <v>197.55883768561185</v>
      </c>
      <c r="H1427" s="24">
        <f>E1427*(236.707/Base!$D$157)</f>
        <v>248.46356886840755</v>
      </c>
      <c r="I1427" s="24">
        <f>F1427*(236.707/Base!$D$157)</f>
        <v>300.58031746031742</v>
      </c>
      <c r="J1427" s="8"/>
    </row>
    <row r="1428" spans="1:10" x14ac:dyDescent="0.25">
      <c r="A1428" s="59" t="s">
        <v>157</v>
      </c>
      <c r="B1428" s="60">
        <v>41</v>
      </c>
      <c r="C1428" s="60">
        <v>2006</v>
      </c>
      <c r="D1428" s="61">
        <v>191</v>
      </c>
      <c r="E1428" s="61">
        <v>240</v>
      </c>
      <c r="F1428" s="61">
        <v>290</v>
      </c>
      <c r="G1428" s="24">
        <f>D1428*(236.707/Base!$D$158)</f>
        <v>224.26109623015873</v>
      </c>
      <c r="H1428" s="24">
        <f>E1428*(236.707/Base!$D$158)</f>
        <v>281.79404761904766</v>
      </c>
      <c r="I1428" s="24">
        <f>F1428*(236.707/Base!$D$158)</f>
        <v>340.50114087301591</v>
      </c>
      <c r="J1428" s="8"/>
    </row>
    <row r="1429" spans="1:10" x14ac:dyDescent="0.25">
      <c r="A1429" s="59" t="s">
        <v>157</v>
      </c>
      <c r="B1429" s="60">
        <v>41</v>
      </c>
      <c r="C1429" s="60">
        <v>2007</v>
      </c>
      <c r="D1429" s="61">
        <v>191</v>
      </c>
      <c r="E1429" s="61">
        <v>240</v>
      </c>
      <c r="F1429" s="61">
        <v>290</v>
      </c>
      <c r="G1429" s="24">
        <f>D1429*(236.707/Base!$D$159)</f>
        <v>218.05054933395064</v>
      </c>
      <c r="H1429" s="24">
        <f>E1429*(236.707/Base!$D$159)</f>
        <v>273.9902190583673</v>
      </c>
      <c r="I1429" s="24">
        <f>F1429*(236.707/Base!$D$159)</f>
        <v>331.07151469552718</v>
      </c>
      <c r="J1429" s="8"/>
    </row>
    <row r="1430" spans="1:10" x14ac:dyDescent="0.25">
      <c r="A1430" s="59" t="s">
        <v>157</v>
      </c>
      <c r="B1430" s="60">
        <v>41</v>
      </c>
      <c r="C1430" s="60">
        <v>2008</v>
      </c>
      <c r="D1430" s="61">
        <v>209</v>
      </c>
      <c r="E1430" s="61">
        <v>263</v>
      </c>
      <c r="F1430" s="61">
        <v>318</v>
      </c>
      <c r="G1430" s="24">
        <f>D1430*(236.707/Base!$D$160)</f>
        <v>229.77739743524242</v>
      </c>
      <c r="H1430" s="24">
        <f>E1430*(236.707/Base!$D$160)</f>
        <v>289.1457202175539</v>
      </c>
      <c r="I1430" s="24">
        <f>F1430*(236.707/Base!$D$160)</f>
        <v>349.61345638472295</v>
      </c>
      <c r="J1430" s="8"/>
    </row>
    <row r="1431" spans="1:10" x14ac:dyDescent="0.25">
      <c r="A1431" s="59" t="s">
        <v>157</v>
      </c>
      <c r="B1431" s="60">
        <v>41</v>
      </c>
      <c r="C1431" s="60">
        <v>2009</v>
      </c>
      <c r="D1431" s="61">
        <v>215</v>
      </c>
      <c r="E1431" s="61">
        <v>270</v>
      </c>
      <c r="F1431" s="61">
        <v>326</v>
      </c>
      <c r="G1431" s="24">
        <f>D1431*(236.707/Base!$D$161)</f>
        <v>237.2178458727399</v>
      </c>
      <c r="H1431" s="24">
        <f>E1431*(236.707/Base!$D$161)</f>
        <v>297.90148086344078</v>
      </c>
      <c r="I1431" s="24">
        <f>F1431*(236.707/Base!$D$161)</f>
        <v>359.68845467215442</v>
      </c>
      <c r="J1431" s="8"/>
    </row>
    <row r="1432" spans="1:10" x14ac:dyDescent="0.25">
      <c r="A1432" s="59" t="s">
        <v>157</v>
      </c>
      <c r="B1432" s="60">
        <v>41</v>
      </c>
      <c r="C1432" s="60">
        <v>2010</v>
      </c>
      <c r="D1432" s="61">
        <v>215</v>
      </c>
      <c r="E1432" s="61">
        <v>270</v>
      </c>
      <c r="F1432" s="61">
        <v>326</v>
      </c>
      <c r="G1432" s="24">
        <f>D1432*(236.707/Base!$D$162)</f>
        <v>233.38961092563375</v>
      </c>
      <c r="H1432" s="24">
        <f>E1432*(236.707/Base!$D$162)</f>
        <v>293.09392999963308</v>
      </c>
      <c r="I1432" s="24">
        <f>F1432*(236.707/Base!$D$162)</f>
        <v>353.88378214770512</v>
      </c>
      <c r="J1432" s="8"/>
    </row>
    <row r="1433" spans="1:10" x14ac:dyDescent="0.25">
      <c r="A1433" s="59" t="s">
        <v>157</v>
      </c>
      <c r="B1433" s="60">
        <v>41</v>
      </c>
      <c r="C1433" s="60">
        <v>2011</v>
      </c>
      <c r="D1433" s="61">
        <f>D1382*E1433/E1382</f>
        <v>175.06137184115522</v>
      </c>
      <c r="E1433" s="61">
        <v>216</v>
      </c>
      <c r="F1433" s="61">
        <f>ROUND(F1382*E1433/E1382,0)</f>
        <v>246</v>
      </c>
      <c r="G1433" s="24">
        <f>D1433*(236.707/Base!$D$163)</f>
        <v>184.21995360699714</v>
      </c>
      <c r="H1433" s="24">
        <f>E1433*(236.707/Base!$D$163)</f>
        <v>227.30034364872256</v>
      </c>
      <c r="I1433" s="24">
        <f>F1433*(236.707/Base!$D$163)</f>
        <v>258.86983582215623</v>
      </c>
      <c r="J1433" s="8"/>
    </row>
    <row r="1434" spans="1:10" x14ac:dyDescent="0.25">
      <c r="A1434" s="59" t="s">
        <v>157</v>
      </c>
      <c r="B1434" s="60">
        <v>41</v>
      </c>
      <c r="C1434" s="60">
        <v>2012</v>
      </c>
      <c r="D1434" s="61">
        <v>171</v>
      </c>
      <c r="E1434" s="61">
        <v>216</v>
      </c>
      <c r="F1434" s="61">
        <v>261</v>
      </c>
      <c r="G1434" s="24">
        <f>D1434*(236.707/Base!$D$164)</f>
        <v>176.29771248377571</v>
      </c>
      <c r="H1434" s="24">
        <f>E1434*(236.707/Base!$D$164)</f>
        <v>222.69184734792722</v>
      </c>
      <c r="I1434" s="24">
        <f>F1434*(236.707/Base!$D$164)</f>
        <v>269.08598221207876</v>
      </c>
      <c r="J1434" s="8"/>
    </row>
    <row r="1435" spans="1:10" x14ac:dyDescent="0.25">
      <c r="A1435" s="59" t="s">
        <v>157</v>
      </c>
      <c r="B1435" s="60">
        <v>41</v>
      </c>
      <c r="C1435" s="60">
        <v>2013</v>
      </c>
      <c r="D1435" s="61">
        <v>177</v>
      </c>
      <c r="E1435" s="61">
        <v>223</v>
      </c>
      <c r="F1435" s="61">
        <v>269</v>
      </c>
      <c r="G1435" s="24">
        <f>D1435*(236.707/Base!$D$165)</f>
        <v>179.84923827144064</v>
      </c>
      <c r="H1435" s="24">
        <f>E1435*(236.707/Base!$D$165)</f>
        <v>226.58971827418793</v>
      </c>
      <c r="I1435" s="24">
        <f>F1435*(236.707/Base!$D$165)</f>
        <v>273.33019827693522</v>
      </c>
      <c r="J1435" s="8"/>
    </row>
    <row r="1436" spans="1:10" x14ac:dyDescent="0.25">
      <c r="A1436" s="59" t="s">
        <v>157</v>
      </c>
      <c r="B1436" s="60">
        <v>41</v>
      </c>
      <c r="C1436" s="60">
        <v>2014</v>
      </c>
      <c r="D1436" s="61">
        <v>217</v>
      </c>
      <c r="E1436" s="61">
        <v>274</v>
      </c>
      <c r="F1436" s="61">
        <v>330</v>
      </c>
      <c r="G1436" s="24">
        <f>D1436*(236.707/Base!$D$166)</f>
        <v>219.58916448639684</v>
      </c>
      <c r="H1436" s="24">
        <f>E1436*(236.707/Base!$D$166)</f>
        <v>277.26926760033518</v>
      </c>
      <c r="I1436" s="24">
        <f>F1436*(236.707/Base!$D$166)</f>
        <v>333.93743908069564</v>
      </c>
      <c r="J1436" s="8"/>
    </row>
    <row r="1437" spans="1:10" x14ac:dyDescent="0.25">
      <c r="A1437" s="59" t="s">
        <v>158</v>
      </c>
      <c r="B1437" s="60">
        <v>42</v>
      </c>
      <c r="C1437" s="60">
        <v>1980</v>
      </c>
      <c r="D1437" s="61">
        <v>280</v>
      </c>
      <c r="E1437" s="61">
        <v>321</v>
      </c>
      <c r="F1437" s="61">
        <v>361</v>
      </c>
      <c r="G1437" s="24">
        <f>D1437*(236.707/Base!$D$132)</f>
        <v>804.75573766497462</v>
      </c>
      <c r="H1437" s="24">
        <f>E1437*(236.707/Base!$D$132)</f>
        <v>922.59497068020301</v>
      </c>
      <c r="I1437" s="24">
        <f>F1437*(236.707/Base!$D$132)</f>
        <v>1037.5600760609136</v>
      </c>
      <c r="J1437" s="8"/>
    </row>
    <row r="1438" spans="1:10" x14ac:dyDescent="0.25">
      <c r="A1438" s="59" t="s">
        <v>158</v>
      </c>
      <c r="B1438" s="60">
        <v>42</v>
      </c>
      <c r="C1438" s="60">
        <v>1981</v>
      </c>
      <c r="D1438" s="61">
        <v>280</v>
      </c>
      <c r="E1438" s="61">
        <v>321</v>
      </c>
      <c r="F1438" s="61">
        <v>361</v>
      </c>
      <c r="G1438" s="24">
        <f>D1438*(236.707/Base!$D$133)</f>
        <v>729.24047985280595</v>
      </c>
      <c r="H1438" s="24">
        <f>E1438*(236.707/Base!$D$133)</f>
        <v>836.0221215455382</v>
      </c>
      <c r="I1438" s="24">
        <f>F1438*(236.707/Base!$D$133)</f>
        <v>940.19933295308192</v>
      </c>
      <c r="J1438" s="8"/>
    </row>
    <row r="1439" spans="1:10" x14ac:dyDescent="0.25">
      <c r="A1439" s="59" t="s">
        <v>158</v>
      </c>
      <c r="B1439" s="60">
        <v>42</v>
      </c>
      <c r="C1439" s="60">
        <v>1982</v>
      </c>
      <c r="D1439" s="61">
        <v>280</v>
      </c>
      <c r="E1439" s="61">
        <v>321</v>
      </c>
      <c r="F1439" s="61">
        <v>361</v>
      </c>
      <c r="G1439" s="24">
        <f>D1439*(236.707/Base!$D$134)</f>
        <v>686.90156117850961</v>
      </c>
      <c r="H1439" s="24">
        <f>E1439*(236.707/Base!$D$134)</f>
        <v>787.48357549393415</v>
      </c>
      <c r="I1439" s="24">
        <f>F1439*(236.707/Base!$D$134)</f>
        <v>885.61236994800697</v>
      </c>
      <c r="J1439" s="8"/>
    </row>
    <row r="1440" spans="1:10" x14ac:dyDescent="0.25">
      <c r="A1440" s="59" t="s">
        <v>158</v>
      </c>
      <c r="B1440" s="60">
        <v>42</v>
      </c>
      <c r="C1440" s="60">
        <v>1983</v>
      </c>
      <c r="D1440" s="61">
        <v>280</v>
      </c>
      <c r="E1440" s="61">
        <v>321</v>
      </c>
      <c r="F1440" s="61">
        <v>361</v>
      </c>
      <c r="G1440" s="24">
        <f>D1440*(236.707/Base!$D$135)</f>
        <v>665.56205004198137</v>
      </c>
      <c r="H1440" s="24">
        <f>E1440*(236.707/Base!$D$135)</f>
        <v>763.01935022670011</v>
      </c>
      <c r="I1440" s="24">
        <f>F1440*(236.707/Base!$D$135)</f>
        <v>858.09964308984036</v>
      </c>
      <c r="J1440" s="8"/>
    </row>
    <row r="1441" spans="1:10" x14ac:dyDescent="0.25">
      <c r="A1441" s="59" t="s">
        <v>158</v>
      </c>
      <c r="B1441" s="60">
        <v>42</v>
      </c>
      <c r="C1441" s="60">
        <v>1984</v>
      </c>
      <c r="D1441" s="61">
        <v>280</v>
      </c>
      <c r="E1441" s="61">
        <v>321</v>
      </c>
      <c r="F1441" s="61">
        <v>361</v>
      </c>
      <c r="G1441" s="24">
        <f>D1441*(236.707/Base!$D$136)</f>
        <v>637.71874625905082</v>
      </c>
      <c r="H1441" s="24">
        <f>E1441*(236.707/Base!$D$136)</f>
        <v>731.09899124698325</v>
      </c>
      <c r="I1441" s="24">
        <f>F1441*(236.707/Base!$D$136)</f>
        <v>822.20166928399055</v>
      </c>
      <c r="J1441" s="8"/>
    </row>
    <row r="1442" spans="1:10" x14ac:dyDescent="0.25">
      <c r="A1442" s="59" t="s">
        <v>158</v>
      </c>
      <c r="B1442" s="60">
        <v>42</v>
      </c>
      <c r="C1442" s="60">
        <v>1985</v>
      </c>
      <c r="D1442" s="61">
        <v>286</v>
      </c>
      <c r="E1442" s="61">
        <v>329</v>
      </c>
      <c r="F1442" s="61">
        <v>371</v>
      </c>
      <c r="G1442" s="24">
        <f>D1442*(236.707/Base!$D$137)</f>
        <v>629.11460444444435</v>
      </c>
      <c r="H1442" s="24">
        <f>E1442*(236.707/Base!$D$137)</f>
        <v>723.70176525252509</v>
      </c>
      <c r="I1442" s="24">
        <f>F1442*(236.707/Base!$D$137)</f>
        <v>816.08922464646446</v>
      </c>
      <c r="J1442" s="8"/>
    </row>
    <row r="1443" spans="1:10" x14ac:dyDescent="0.25">
      <c r="A1443" s="59" t="s">
        <v>158</v>
      </c>
      <c r="B1443" s="60">
        <v>42</v>
      </c>
      <c r="C1443" s="60">
        <v>1986</v>
      </c>
      <c r="D1443" s="61">
        <v>286</v>
      </c>
      <c r="E1443" s="61">
        <v>329</v>
      </c>
      <c r="F1443" s="61">
        <v>371</v>
      </c>
      <c r="G1443" s="24">
        <f>D1443*(236.707/Base!$D$138)</f>
        <v>617.59763228070176</v>
      </c>
      <c r="H1443" s="24">
        <f>E1443*(236.707/Base!$D$138)</f>
        <v>710.45322035087725</v>
      </c>
      <c r="I1443" s="24">
        <f>F1443*(236.707/Base!$D$138)</f>
        <v>801.14937614035091</v>
      </c>
      <c r="J1443" s="8"/>
    </row>
    <row r="1444" spans="1:10" x14ac:dyDescent="0.25">
      <c r="A1444" s="59" t="s">
        <v>158</v>
      </c>
      <c r="B1444" s="60">
        <v>42</v>
      </c>
      <c r="C1444" s="60">
        <v>1987</v>
      </c>
      <c r="D1444" s="61">
        <v>323</v>
      </c>
      <c r="E1444" s="61">
        <v>366</v>
      </c>
      <c r="F1444" s="61">
        <v>408</v>
      </c>
      <c r="G1444" s="24">
        <f>D1444*(236.707/Base!$D$139)</f>
        <v>672.86098422369389</v>
      </c>
      <c r="H1444" s="24">
        <f>E1444*(236.707/Base!$D$139)</f>
        <v>762.43690472406183</v>
      </c>
      <c r="I1444" s="24">
        <f>F1444*(236.707/Base!$D$139)</f>
        <v>849.92966428256068</v>
      </c>
      <c r="J1444" s="8"/>
    </row>
    <row r="1445" spans="1:10" x14ac:dyDescent="0.25">
      <c r="A1445" s="59" t="s">
        <v>158</v>
      </c>
      <c r="B1445" s="60">
        <v>42</v>
      </c>
      <c r="C1445" s="60">
        <v>1988</v>
      </c>
      <c r="D1445" s="61">
        <v>323</v>
      </c>
      <c r="E1445" s="61">
        <v>366</v>
      </c>
      <c r="F1445" s="61">
        <v>408</v>
      </c>
      <c r="G1445" s="24">
        <f>D1445*(236.707/Base!$D$140)</f>
        <v>646.23185693286223</v>
      </c>
      <c r="H1445" s="24">
        <f>E1445*(236.707/Base!$D$140)</f>
        <v>732.26272333568909</v>
      </c>
      <c r="I1445" s="24">
        <f>F1445*(236.707/Base!$D$140)</f>
        <v>816.29287191519438</v>
      </c>
      <c r="J1445" s="8"/>
    </row>
    <row r="1446" spans="1:10" x14ac:dyDescent="0.25">
      <c r="A1446" s="59" t="s">
        <v>158</v>
      </c>
      <c r="B1446" s="60">
        <v>42</v>
      </c>
      <c r="C1446" s="60">
        <v>1989</v>
      </c>
      <c r="D1446" s="61">
        <v>323</v>
      </c>
      <c r="E1446" s="61">
        <v>366</v>
      </c>
      <c r="F1446" s="61">
        <v>408</v>
      </c>
      <c r="G1446" s="24">
        <f>D1446*(236.707/Base!$D$141)</f>
        <v>616.60018716115974</v>
      </c>
      <c r="H1446" s="24">
        <f>E1446*(236.707/Base!$D$141)</f>
        <v>698.68628018880634</v>
      </c>
      <c r="I1446" s="24">
        <f>F1446*(236.707/Base!$D$141)</f>
        <v>778.86339430883334</v>
      </c>
      <c r="J1446" s="8"/>
    </row>
    <row r="1447" spans="1:10" x14ac:dyDescent="0.25">
      <c r="A1447" s="59" t="s">
        <v>158</v>
      </c>
      <c r="B1447" s="60">
        <v>42</v>
      </c>
      <c r="C1447" s="60">
        <v>1990</v>
      </c>
      <c r="D1447" s="61">
        <v>333</v>
      </c>
      <c r="E1447" s="61">
        <v>377</v>
      </c>
      <c r="F1447" s="61">
        <v>421</v>
      </c>
      <c r="G1447" s="24">
        <f>D1447*(236.707/Base!$D$142)</f>
        <v>603.15306126679457</v>
      </c>
      <c r="H1447" s="24">
        <f>E1447*(236.707/Base!$D$142)</f>
        <v>682.8489612539986</v>
      </c>
      <c r="I1447" s="24">
        <f>F1447*(236.707/Base!$D$142)</f>
        <v>762.54486124120274</v>
      </c>
      <c r="J1447" s="8"/>
    </row>
    <row r="1448" spans="1:10" x14ac:dyDescent="0.25">
      <c r="A1448" s="59" t="s">
        <v>158</v>
      </c>
      <c r="B1448" s="60">
        <v>42</v>
      </c>
      <c r="C1448" s="60">
        <v>1991</v>
      </c>
      <c r="D1448" s="61">
        <v>340</v>
      </c>
      <c r="E1448" s="61">
        <v>385</v>
      </c>
      <c r="F1448" s="61">
        <v>429</v>
      </c>
      <c r="G1448" s="24">
        <f>D1448*(236.707/Base!$D$143)</f>
        <v>590.8811201964395</v>
      </c>
      <c r="H1448" s="24">
        <f>E1448*(236.707/Base!$D$143)</f>
        <v>669.08597434008584</v>
      </c>
      <c r="I1448" s="24">
        <f>F1448*(236.707/Base!$D$143)</f>
        <v>745.55294283609567</v>
      </c>
      <c r="J1448" s="8"/>
    </row>
    <row r="1449" spans="1:10" x14ac:dyDescent="0.25">
      <c r="A1449" s="59" t="s">
        <v>158</v>
      </c>
      <c r="B1449" s="60">
        <v>42</v>
      </c>
      <c r="C1449" s="60">
        <v>1992</v>
      </c>
      <c r="D1449" s="61">
        <v>357</v>
      </c>
      <c r="E1449" s="61">
        <v>404</v>
      </c>
      <c r="F1449" s="61">
        <v>450</v>
      </c>
      <c r="G1449" s="24">
        <f>D1449*(236.707/Base!$D$144)</f>
        <v>602.29443335205144</v>
      </c>
      <c r="H1449" s="24">
        <f>E1449*(236.707/Base!$D$144)</f>
        <v>681.58809824713944</v>
      </c>
      <c r="I1449" s="24">
        <f>F1449*(236.707/Base!$D$144)</f>
        <v>759.19466388914043</v>
      </c>
      <c r="J1449" s="8"/>
    </row>
    <row r="1450" spans="1:10" x14ac:dyDescent="0.25">
      <c r="A1450" s="59" t="s">
        <v>158</v>
      </c>
      <c r="B1450" s="60">
        <v>42</v>
      </c>
      <c r="C1450" s="60">
        <v>1993</v>
      </c>
      <c r="D1450" s="61">
        <v>357</v>
      </c>
      <c r="E1450" s="61">
        <v>404</v>
      </c>
      <c r="F1450" s="61">
        <v>450</v>
      </c>
      <c r="G1450" s="24">
        <f>D1450*(236.707/Base!$D$145)</f>
        <v>584.78829757296069</v>
      </c>
      <c r="H1450" s="24">
        <f>E1450*(236.707/Base!$D$145)</f>
        <v>661.77723310777617</v>
      </c>
      <c r="I1450" s="24">
        <f>F1450*(236.707/Base!$D$145)</f>
        <v>737.12810618440426</v>
      </c>
      <c r="J1450" s="8"/>
    </row>
    <row r="1451" spans="1:10" x14ac:dyDescent="0.25">
      <c r="A1451" s="59" t="s">
        <v>158</v>
      </c>
      <c r="B1451" s="60">
        <v>42</v>
      </c>
      <c r="C1451" s="60">
        <v>1994</v>
      </c>
      <c r="D1451" s="61">
        <v>368</v>
      </c>
      <c r="E1451" s="61">
        <v>417</v>
      </c>
      <c r="F1451" s="61">
        <v>464</v>
      </c>
      <c r="G1451" s="24">
        <f>D1451*(236.707/Base!$D$146)</f>
        <v>587.75714761526285</v>
      </c>
      <c r="H1451" s="24">
        <f>E1451*(236.707/Base!$D$146)</f>
        <v>666.01828955316466</v>
      </c>
      <c r="I1451" s="24">
        <f>F1451*(236.707/Base!$D$146)</f>
        <v>741.08509916707055</v>
      </c>
      <c r="J1451" s="8"/>
    </row>
    <row r="1452" spans="1:10" x14ac:dyDescent="0.25">
      <c r="A1452" s="59" t="s">
        <v>158</v>
      </c>
      <c r="B1452" s="60">
        <v>42</v>
      </c>
      <c r="C1452" s="60">
        <v>1995</v>
      </c>
      <c r="D1452" s="61">
        <v>380</v>
      </c>
      <c r="E1452" s="61">
        <v>430</v>
      </c>
      <c r="F1452" s="61">
        <v>478</v>
      </c>
      <c r="G1452" s="24">
        <f>D1452*(236.707/Base!$D$147)</f>
        <v>590.19691324855114</v>
      </c>
      <c r="H1452" s="24">
        <f>E1452*(236.707/Base!$D$147)</f>
        <v>667.85440183388687</v>
      </c>
      <c r="I1452" s="24">
        <f>F1452*(236.707/Base!$D$147)</f>
        <v>742.40559087580903</v>
      </c>
      <c r="J1452" s="8"/>
    </row>
    <row r="1453" spans="1:10" x14ac:dyDescent="0.25">
      <c r="A1453" s="59" t="s">
        <v>158</v>
      </c>
      <c r="B1453" s="60">
        <v>42</v>
      </c>
      <c r="C1453" s="60">
        <v>1996</v>
      </c>
      <c r="D1453" s="61">
        <v>380</v>
      </c>
      <c r="E1453" s="61">
        <v>430</v>
      </c>
      <c r="F1453" s="61">
        <v>478</v>
      </c>
      <c r="G1453" s="24">
        <f>D1453*(236.707/Base!$D$148)</f>
        <v>573.28655194391331</v>
      </c>
      <c r="H1453" s="24">
        <f>E1453*(236.707/Base!$D$148)</f>
        <v>648.71899298916503</v>
      </c>
      <c r="I1453" s="24">
        <f>F1453*(236.707/Base!$D$148)</f>
        <v>721.13413639260671</v>
      </c>
      <c r="J1453" s="8"/>
    </row>
    <row r="1454" spans="1:10" x14ac:dyDescent="0.25">
      <c r="A1454" s="59" t="s">
        <v>158</v>
      </c>
      <c r="B1454" s="60">
        <v>42</v>
      </c>
      <c r="C1454" s="60">
        <v>1997</v>
      </c>
      <c r="D1454" s="61">
        <v>380</v>
      </c>
      <c r="E1454" s="61">
        <v>430</v>
      </c>
      <c r="F1454" s="61">
        <v>478</v>
      </c>
      <c r="G1454" s="24">
        <f>D1454*(236.707/Base!$D$149)</f>
        <v>560.4277881619937</v>
      </c>
      <c r="H1454" s="24">
        <f>E1454*(236.707/Base!$D$149)</f>
        <v>634.16828660436136</v>
      </c>
      <c r="I1454" s="24">
        <f>F1454*(236.707/Base!$D$149)</f>
        <v>704.95916510903419</v>
      </c>
      <c r="J1454" s="8"/>
    </row>
    <row r="1455" spans="1:10" x14ac:dyDescent="0.25">
      <c r="A1455" s="59" t="s">
        <v>158</v>
      </c>
      <c r="B1455" s="60">
        <v>42</v>
      </c>
      <c r="C1455" s="60">
        <v>1998</v>
      </c>
      <c r="D1455" s="61">
        <v>380</v>
      </c>
      <c r="E1455" s="61">
        <v>430</v>
      </c>
      <c r="F1455" s="61">
        <v>478</v>
      </c>
      <c r="G1455" s="24">
        <f>D1455*(236.707/Base!$D$150)</f>
        <v>551.83226993865026</v>
      </c>
      <c r="H1455" s="24">
        <f>E1455*(236.707/Base!$D$150)</f>
        <v>624.44177914110423</v>
      </c>
      <c r="I1455" s="24">
        <f>F1455*(236.707/Base!$D$150)</f>
        <v>694.14690797546007</v>
      </c>
      <c r="J1455" s="8"/>
    </row>
    <row r="1456" spans="1:10" x14ac:dyDescent="0.25">
      <c r="A1456" s="59" t="s">
        <v>158</v>
      </c>
      <c r="B1456" s="60">
        <v>42</v>
      </c>
      <c r="C1456" s="60">
        <v>1999</v>
      </c>
      <c r="D1456" s="61">
        <v>380</v>
      </c>
      <c r="E1456" s="61">
        <v>430</v>
      </c>
      <c r="F1456" s="61">
        <v>478</v>
      </c>
      <c r="G1456" s="24">
        <f>D1456*(236.707/Base!$D$151)</f>
        <v>539.90792316926775</v>
      </c>
      <c r="H1456" s="24">
        <f>E1456*(236.707/Base!$D$151)</f>
        <v>610.94843937575035</v>
      </c>
      <c r="I1456" s="24">
        <f>F1456*(236.707/Base!$D$151)</f>
        <v>679.14733493397364</v>
      </c>
      <c r="J1456" s="8"/>
    </row>
    <row r="1457" spans="1:10" x14ac:dyDescent="0.25">
      <c r="A1457" s="59" t="s">
        <v>158</v>
      </c>
      <c r="B1457" s="60">
        <v>42</v>
      </c>
      <c r="C1457" s="60">
        <v>2000</v>
      </c>
      <c r="D1457" s="61">
        <v>380</v>
      </c>
      <c r="E1457" s="61">
        <v>430</v>
      </c>
      <c r="F1457" s="61">
        <v>478</v>
      </c>
      <c r="G1457" s="24">
        <f>D1457*(236.707/Base!$D$152)</f>
        <v>522.3499419279907</v>
      </c>
      <c r="H1457" s="24">
        <f>E1457*(236.707/Base!$D$152)</f>
        <v>591.08019744483158</v>
      </c>
      <c r="I1457" s="24">
        <f>F1457*(236.707/Base!$D$152)</f>
        <v>657.06124274099886</v>
      </c>
      <c r="J1457" s="8"/>
    </row>
    <row r="1458" spans="1:10" x14ac:dyDescent="0.25">
      <c r="A1458" s="59" t="s">
        <v>158</v>
      </c>
      <c r="B1458" s="60">
        <v>42</v>
      </c>
      <c r="C1458" s="60">
        <v>2001</v>
      </c>
      <c r="D1458" s="61">
        <v>380</v>
      </c>
      <c r="E1458" s="61">
        <v>430</v>
      </c>
      <c r="F1458" s="61">
        <v>478</v>
      </c>
      <c r="G1458" s="24">
        <f>D1458*(236.707/Base!$D$153)</f>
        <v>507.89757199322418</v>
      </c>
      <c r="H1458" s="24">
        <f>E1458*(236.707/Base!$D$153)</f>
        <v>574.72619988706947</v>
      </c>
      <c r="I1458" s="24">
        <f>F1458*(236.707/Base!$D$153)</f>
        <v>638.88168266516095</v>
      </c>
      <c r="J1458" s="8"/>
    </row>
    <row r="1459" spans="1:10" x14ac:dyDescent="0.25">
      <c r="A1459" s="59" t="s">
        <v>158</v>
      </c>
      <c r="B1459" s="60">
        <v>42</v>
      </c>
      <c r="C1459" s="60">
        <v>2002</v>
      </c>
      <c r="D1459" s="61">
        <v>380</v>
      </c>
      <c r="E1459" s="61">
        <v>469</v>
      </c>
      <c r="F1459" s="61">
        <v>478</v>
      </c>
      <c r="G1459" s="24">
        <f>D1459*(236.707/Base!$D$154)</f>
        <v>499.99255141745408</v>
      </c>
      <c r="H1459" s="24">
        <f>E1459*(236.707/Base!$D$154)</f>
        <v>617.09607003891051</v>
      </c>
      <c r="I1459" s="24">
        <f>F1459*(236.707/Base!$D$154)</f>
        <v>628.93799888827118</v>
      </c>
      <c r="J1459" s="8"/>
    </row>
    <row r="1460" spans="1:10" x14ac:dyDescent="0.25">
      <c r="A1460" s="59" t="s">
        <v>158</v>
      </c>
      <c r="B1460" s="60">
        <v>42</v>
      </c>
      <c r="C1460" s="60">
        <v>2003</v>
      </c>
      <c r="D1460" s="61">
        <v>432</v>
      </c>
      <c r="E1460" s="61">
        <v>483</v>
      </c>
      <c r="F1460" s="61">
        <v>533</v>
      </c>
      <c r="G1460" s="24">
        <f>D1460*(236.707/Base!$D$155)</f>
        <v>555.74686956521737</v>
      </c>
      <c r="H1460" s="24">
        <f>E1460*(236.707/Base!$D$155)</f>
        <v>621.35587499999997</v>
      </c>
      <c r="I1460" s="24">
        <f>F1460*(236.707/Base!$D$155)</f>
        <v>685.67842934782607</v>
      </c>
      <c r="J1460" s="8"/>
    </row>
    <row r="1461" spans="1:10" x14ac:dyDescent="0.25">
      <c r="A1461" s="59" t="s">
        <v>158</v>
      </c>
      <c r="B1461" s="60">
        <v>42</v>
      </c>
      <c r="C1461" s="60">
        <v>2004</v>
      </c>
      <c r="D1461" s="61">
        <v>441</v>
      </c>
      <c r="E1461" s="61">
        <v>493</v>
      </c>
      <c r="F1461" s="61">
        <v>544</v>
      </c>
      <c r="G1461" s="24">
        <f>D1461*(236.707/Base!$D$156)</f>
        <v>552.60871889888824</v>
      </c>
      <c r="H1461" s="24">
        <f>E1461*(236.707/Base!$D$156)</f>
        <v>617.76893065113813</v>
      </c>
      <c r="I1461" s="24">
        <f>F1461*(236.707/Base!$D$156)</f>
        <v>681.67606140815246</v>
      </c>
      <c r="J1461" s="8"/>
    </row>
    <row r="1462" spans="1:10" x14ac:dyDescent="0.25">
      <c r="A1462" s="59" t="s">
        <v>158</v>
      </c>
      <c r="B1462" s="60">
        <v>42</v>
      </c>
      <c r="C1462" s="60">
        <v>2005</v>
      </c>
      <c r="D1462" s="61">
        <v>448</v>
      </c>
      <c r="E1462" s="61">
        <v>501</v>
      </c>
      <c r="F1462" s="61">
        <v>553</v>
      </c>
      <c r="G1462" s="24">
        <f>D1462*(236.707/Base!$D$157)</f>
        <v>542.98379928315399</v>
      </c>
      <c r="H1462" s="24">
        <f>E1462*(236.707/Base!$D$157)</f>
        <v>607.2207219662057</v>
      </c>
      <c r="I1462" s="24">
        <f>F1462*(236.707/Base!$D$157)</f>
        <v>670.24562724014322</v>
      </c>
      <c r="J1462" s="8"/>
    </row>
    <row r="1463" spans="1:10" x14ac:dyDescent="0.25">
      <c r="A1463" s="59" t="s">
        <v>158</v>
      </c>
      <c r="B1463" s="60">
        <v>42</v>
      </c>
      <c r="C1463" s="60">
        <v>2006</v>
      </c>
      <c r="D1463" s="61">
        <v>454</v>
      </c>
      <c r="E1463" s="61">
        <v>508</v>
      </c>
      <c r="F1463" s="61">
        <v>561</v>
      </c>
      <c r="G1463" s="24">
        <f>D1463*(236.707/Base!$D$158)</f>
        <v>533.06040674603173</v>
      </c>
      <c r="H1463" s="24">
        <f>E1463*(236.707/Base!$D$158)</f>
        <v>596.46406746031744</v>
      </c>
      <c r="I1463" s="24">
        <f>F1463*(236.707/Base!$D$158)</f>
        <v>658.69358630952388</v>
      </c>
      <c r="J1463" s="8"/>
    </row>
    <row r="1464" spans="1:10" x14ac:dyDescent="0.25">
      <c r="A1464" s="59" t="s">
        <v>158</v>
      </c>
      <c r="B1464" s="60">
        <v>42</v>
      </c>
      <c r="C1464" s="60">
        <v>2007</v>
      </c>
      <c r="D1464" s="61">
        <v>454</v>
      </c>
      <c r="E1464" s="61">
        <v>508</v>
      </c>
      <c r="F1464" s="61">
        <v>561</v>
      </c>
      <c r="G1464" s="24">
        <f>D1464*(236.707/Base!$D$159)</f>
        <v>518.2981643854115</v>
      </c>
      <c r="H1464" s="24">
        <f>E1464*(236.707/Base!$D$159)</f>
        <v>579.94596367354416</v>
      </c>
      <c r="I1464" s="24">
        <f>F1464*(236.707/Base!$D$159)</f>
        <v>640.45213704893354</v>
      </c>
      <c r="J1464" s="8"/>
    </row>
    <row r="1465" spans="1:10" x14ac:dyDescent="0.25">
      <c r="A1465" s="59" t="s">
        <v>158</v>
      </c>
      <c r="B1465" s="60">
        <v>42</v>
      </c>
      <c r="C1465" s="60">
        <v>2008</v>
      </c>
      <c r="D1465" s="61">
        <v>482</v>
      </c>
      <c r="E1465" s="61">
        <v>539</v>
      </c>
      <c r="F1465" s="61">
        <v>595</v>
      </c>
      <c r="G1465" s="24">
        <f>D1465*(236.707/Base!$D$160)</f>
        <v>529.91725150137245</v>
      </c>
      <c r="H1465" s="24">
        <f>E1465*(236.707/Base!$D$160)</f>
        <v>592.58381443825681</v>
      </c>
      <c r="I1465" s="24">
        <f>F1465*(236.707/Base!$D$160)</f>
        <v>654.15096399028346</v>
      </c>
      <c r="J1465" s="8"/>
    </row>
    <row r="1466" spans="1:10" x14ac:dyDescent="0.25">
      <c r="A1466" s="59" t="s">
        <v>158</v>
      </c>
      <c r="B1466" s="60">
        <v>42</v>
      </c>
      <c r="C1466" s="60">
        <v>2009</v>
      </c>
      <c r="D1466" s="61">
        <v>482</v>
      </c>
      <c r="E1466" s="61">
        <v>539</v>
      </c>
      <c r="F1466" s="61">
        <v>595</v>
      </c>
      <c r="G1466" s="24">
        <f>D1466*(236.707/Base!$D$161)</f>
        <v>531.80931028214241</v>
      </c>
      <c r="H1466" s="24">
        <f>E1466*(236.707/Base!$D$161)</f>
        <v>594.69962290886883</v>
      </c>
      <c r="I1466" s="24">
        <f>F1466*(236.707/Base!$D$161)</f>
        <v>656.48659671758253</v>
      </c>
      <c r="J1466" s="8"/>
    </row>
    <row r="1467" spans="1:10" x14ac:dyDescent="0.25">
      <c r="A1467" s="59" t="s">
        <v>158</v>
      </c>
      <c r="B1467" s="60">
        <v>42</v>
      </c>
      <c r="C1467" s="60">
        <v>2010</v>
      </c>
      <c r="D1467" s="61">
        <v>496</v>
      </c>
      <c r="E1467" s="61">
        <v>555</v>
      </c>
      <c r="F1467" s="61">
        <v>613</v>
      </c>
      <c r="G1467" s="24">
        <f>D1467*(236.707/Base!$D$162)</f>
        <v>538.42440474006673</v>
      </c>
      <c r="H1467" s="24">
        <f>E1467*(236.707/Base!$D$162)</f>
        <v>602.47085611035686</v>
      </c>
      <c r="I1467" s="24">
        <f>F1467*(236.707/Base!$D$162)</f>
        <v>665.43177440657439</v>
      </c>
      <c r="J1467" s="8"/>
    </row>
    <row r="1468" spans="1:10" x14ac:dyDescent="0.25">
      <c r="A1468" s="59" t="s">
        <v>158</v>
      </c>
      <c r="B1468" s="60">
        <v>42</v>
      </c>
      <c r="C1468" s="60">
        <v>2011</v>
      </c>
      <c r="D1468" s="61">
        <v>496</v>
      </c>
      <c r="E1468" s="61">
        <v>555</v>
      </c>
      <c r="F1468" s="61">
        <v>613</v>
      </c>
      <c r="G1468" s="24">
        <f>D1468*(236.707/Base!$D$163)</f>
        <v>521.94893726743703</v>
      </c>
      <c r="H1468" s="24">
        <f>E1468*(236.707/Base!$D$163)</f>
        <v>584.03560520852329</v>
      </c>
      <c r="I1468" s="24">
        <f>F1468*(236.707/Base!$D$163)</f>
        <v>645.06995674382836</v>
      </c>
      <c r="J1468" s="8"/>
    </row>
    <row r="1469" spans="1:10" x14ac:dyDescent="0.25">
      <c r="A1469" s="59" t="s">
        <v>158</v>
      </c>
      <c r="B1469" s="60">
        <v>42</v>
      </c>
      <c r="C1469" s="60">
        <v>2012</v>
      </c>
      <c r="D1469" s="61">
        <v>496</v>
      </c>
      <c r="E1469" s="61">
        <v>555</v>
      </c>
      <c r="F1469" s="61">
        <v>613</v>
      </c>
      <c r="G1469" s="24">
        <f>D1469*(236.707/Base!$D$164)</f>
        <v>511.36646428042548</v>
      </c>
      <c r="H1469" s="24">
        <f>E1469*(236.707/Base!$D$164)</f>
        <v>572.19432999120193</v>
      </c>
      <c r="I1469" s="24">
        <f>F1469*(236.707/Base!$D$164)</f>
        <v>631.9912149272194</v>
      </c>
      <c r="J1469" s="8"/>
    </row>
    <row r="1470" spans="1:10" x14ac:dyDescent="0.25">
      <c r="A1470" s="59" t="s">
        <v>158</v>
      </c>
      <c r="B1470" s="60">
        <v>42</v>
      </c>
      <c r="C1470" s="60">
        <v>2013</v>
      </c>
      <c r="D1470" s="61">
        <v>520</v>
      </c>
      <c r="E1470" s="61">
        <v>582</v>
      </c>
      <c r="F1470" s="61">
        <v>643</v>
      </c>
      <c r="G1470" s="24">
        <f>D1470*(236.707/Base!$D$165)</f>
        <v>528.37064350931712</v>
      </c>
      <c r="H1470" s="24">
        <f>E1470*(236.707/Base!$D$165)</f>
        <v>591.36868177388953</v>
      </c>
      <c r="I1470" s="24">
        <f>F1470*(236.707/Base!$D$165)</f>
        <v>653.35062264709791</v>
      </c>
      <c r="J1470" s="8"/>
    </row>
    <row r="1471" spans="1:10" x14ac:dyDescent="0.25">
      <c r="A1471" s="59" t="s">
        <v>158</v>
      </c>
      <c r="B1471" s="60">
        <v>42</v>
      </c>
      <c r="C1471" s="60">
        <v>2014</v>
      </c>
      <c r="D1471" s="61">
        <v>536</v>
      </c>
      <c r="E1471" s="61">
        <v>599</v>
      </c>
      <c r="F1471" s="61">
        <v>662</v>
      </c>
      <c r="G1471" s="24">
        <f>D1471*(236.707/Base!$D$166)</f>
        <v>542.39535559773594</v>
      </c>
      <c r="H1471" s="24">
        <f>E1471*(236.707/Base!$D$166)</f>
        <v>606.1470485131415</v>
      </c>
      <c r="I1471" s="24">
        <f>F1471*(236.707/Base!$D$166)</f>
        <v>669.89874142854705</v>
      </c>
      <c r="J1471" s="8"/>
    </row>
    <row r="1472" spans="1:10" x14ac:dyDescent="0.25">
      <c r="A1472" s="59" t="s">
        <v>159</v>
      </c>
      <c r="B1472" s="60">
        <v>43</v>
      </c>
      <c r="C1472" s="60">
        <v>1980</v>
      </c>
      <c r="D1472" s="61">
        <v>97</v>
      </c>
      <c r="E1472" s="61">
        <v>122</v>
      </c>
      <c r="F1472" s="61">
        <v>148</v>
      </c>
      <c r="G1472" s="24">
        <f>D1472*(236.707/Base!$D$132)</f>
        <v>278.79038054822337</v>
      </c>
      <c r="H1472" s="24">
        <f>E1472*(236.707/Base!$D$132)</f>
        <v>350.6435714111675</v>
      </c>
      <c r="I1472" s="24">
        <f>F1472*(236.707/Base!$D$132)</f>
        <v>425.37088990862941</v>
      </c>
      <c r="J1472" s="8"/>
    </row>
    <row r="1473" spans="1:10" x14ac:dyDescent="0.25">
      <c r="A1473" s="59" t="s">
        <v>159</v>
      </c>
      <c r="B1473" s="60">
        <v>43</v>
      </c>
      <c r="C1473" s="60">
        <v>1981</v>
      </c>
      <c r="D1473" s="61">
        <v>97</v>
      </c>
      <c r="E1473" s="61">
        <v>122</v>
      </c>
      <c r="F1473" s="61">
        <v>148</v>
      </c>
      <c r="G1473" s="24">
        <f>D1473*(236.707/Base!$D$133)</f>
        <v>252.62973766329347</v>
      </c>
      <c r="H1473" s="24">
        <f>E1473*(236.707/Base!$D$133)</f>
        <v>317.74049479300828</v>
      </c>
      <c r="I1473" s="24">
        <f>F1473*(236.707/Base!$D$133)</f>
        <v>385.45568220791171</v>
      </c>
      <c r="J1473" s="8"/>
    </row>
    <row r="1474" spans="1:10" x14ac:dyDescent="0.25">
      <c r="A1474" s="59" t="s">
        <v>159</v>
      </c>
      <c r="B1474" s="60">
        <v>43</v>
      </c>
      <c r="C1474" s="60">
        <v>1982</v>
      </c>
      <c r="D1474" s="61">
        <v>97</v>
      </c>
      <c r="E1474" s="61">
        <v>122</v>
      </c>
      <c r="F1474" s="61">
        <v>148</v>
      </c>
      <c r="G1474" s="24">
        <f>D1474*(236.707/Base!$D$134)</f>
        <v>237.96232655112652</v>
      </c>
      <c r="H1474" s="24">
        <f>E1474*(236.707/Base!$D$134)</f>
        <v>299.29282308492202</v>
      </c>
      <c r="I1474" s="24">
        <f>F1474*(236.707/Base!$D$134)</f>
        <v>363.07653948006936</v>
      </c>
      <c r="J1474" s="8"/>
    </row>
    <row r="1475" spans="1:10" x14ac:dyDescent="0.25">
      <c r="A1475" s="59" t="s">
        <v>159</v>
      </c>
      <c r="B1475" s="60">
        <v>43</v>
      </c>
      <c r="C1475" s="60">
        <v>1983</v>
      </c>
      <c r="D1475" s="61">
        <v>101</v>
      </c>
      <c r="E1475" s="61">
        <v>127</v>
      </c>
      <c r="F1475" s="61">
        <v>154</v>
      </c>
      <c r="G1475" s="24">
        <f>D1475*(236.707/Base!$D$135)</f>
        <v>240.077739479429</v>
      </c>
      <c r="H1475" s="24">
        <f>E1475*(236.707/Base!$D$135)</f>
        <v>301.87992984047014</v>
      </c>
      <c r="I1475" s="24">
        <f>F1475*(236.707/Base!$D$135)</f>
        <v>366.05912752308978</v>
      </c>
      <c r="J1475" s="8"/>
    </row>
    <row r="1476" spans="1:10" x14ac:dyDescent="0.25">
      <c r="A1476" s="59" t="s">
        <v>159</v>
      </c>
      <c r="B1476" s="60">
        <v>43</v>
      </c>
      <c r="C1476" s="60">
        <v>1984</v>
      </c>
      <c r="D1476" s="61">
        <v>101</v>
      </c>
      <c r="E1476" s="61">
        <v>127</v>
      </c>
      <c r="F1476" s="61">
        <v>154</v>
      </c>
      <c r="G1476" s="24">
        <f>D1476*(236.707/Base!$D$136)</f>
        <v>230.03426204344333</v>
      </c>
      <c r="H1476" s="24">
        <f>E1476*(236.707/Base!$D$136)</f>
        <v>289.25100276749805</v>
      </c>
      <c r="I1476" s="24">
        <f>F1476*(236.707/Base!$D$136)</f>
        <v>350.74531044247794</v>
      </c>
      <c r="J1476" s="8"/>
    </row>
    <row r="1477" spans="1:10" x14ac:dyDescent="0.25">
      <c r="A1477" s="59" t="s">
        <v>159</v>
      </c>
      <c r="B1477" s="60">
        <v>43</v>
      </c>
      <c r="C1477" s="60">
        <v>1985</v>
      </c>
      <c r="D1477" s="61">
        <v>106</v>
      </c>
      <c r="E1477" s="61">
        <v>138</v>
      </c>
      <c r="F1477" s="61">
        <v>168</v>
      </c>
      <c r="G1477" s="24">
        <f>D1477*(236.707/Base!$D$137)</f>
        <v>233.16834989898985</v>
      </c>
      <c r="H1477" s="24">
        <f>E1477*(236.707/Base!$D$137)</f>
        <v>303.55879515151508</v>
      </c>
      <c r="I1477" s="24">
        <f>F1477*(236.707/Base!$D$137)</f>
        <v>369.54983757575752</v>
      </c>
      <c r="J1477" s="8"/>
    </row>
    <row r="1478" spans="1:10" x14ac:dyDescent="0.25">
      <c r="A1478" s="59" t="s">
        <v>159</v>
      </c>
      <c r="B1478" s="60">
        <v>43</v>
      </c>
      <c r="C1478" s="60">
        <v>1986</v>
      </c>
      <c r="D1478" s="61">
        <v>117</v>
      </c>
      <c r="E1478" s="61">
        <v>153</v>
      </c>
      <c r="F1478" s="61">
        <v>186</v>
      </c>
      <c r="G1478" s="24">
        <f>D1478*(236.707/Base!$D$138)</f>
        <v>252.65357684210528</v>
      </c>
      <c r="H1478" s="24">
        <f>E1478*(236.707/Base!$D$138)</f>
        <v>330.39313894736847</v>
      </c>
      <c r="I1478" s="24">
        <f>F1478*(236.707/Base!$D$138)</f>
        <v>401.65440421052637</v>
      </c>
      <c r="J1478" s="8"/>
    </row>
    <row r="1479" spans="1:10" x14ac:dyDescent="0.25">
      <c r="A1479" s="59" t="s">
        <v>159</v>
      </c>
      <c r="B1479" s="60">
        <v>43</v>
      </c>
      <c r="C1479" s="60">
        <v>1987</v>
      </c>
      <c r="D1479" s="61">
        <v>119</v>
      </c>
      <c r="E1479" s="61">
        <v>155</v>
      </c>
      <c r="F1479" s="61">
        <v>189</v>
      </c>
      <c r="G1479" s="24">
        <f>D1479*(236.707/Base!$D$139)</f>
        <v>247.89615208241355</v>
      </c>
      <c r="H1479" s="24">
        <f>E1479*(236.707/Base!$D$139)</f>
        <v>322.88994598969833</v>
      </c>
      <c r="I1479" s="24">
        <f>F1479*(236.707/Base!$D$139)</f>
        <v>393.71741801324504</v>
      </c>
      <c r="J1479" s="8"/>
    </row>
    <row r="1480" spans="1:10" x14ac:dyDescent="0.25">
      <c r="A1480" s="59" t="s">
        <v>159</v>
      </c>
      <c r="B1480" s="60">
        <v>43</v>
      </c>
      <c r="C1480" s="60">
        <v>1988</v>
      </c>
      <c r="D1480" s="61">
        <v>122</v>
      </c>
      <c r="E1480" s="61">
        <v>159</v>
      </c>
      <c r="F1480" s="61">
        <v>194</v>
      </c>
      <c r="G1480" s="24">
        <f>D1480*(236.707/Base!$D$140)</f>
        <v>244.08757444522968</v>
      </c>
      <c r="H1480" s="24">
        <f>E1480*(236.707/Base!$D$140)</f>
        <v>318.1141339081272</v>
      </c>
      <c r="I1480" s="24">
        <f>F1480*(236.707/Base!$D$140)</f>
        <v>388.13925772438165</v>
      </c>
      <c r="J1480" s="8"/>
    </row>
    <row r="1481" spans="1:10" x14ac:dyDescent="0.25">
      <c r="A1481" s="59" t="s">
        <v>159</v>
      </c>
      <c r="B1481" s="60">
        <v>43</v>
      </c>
      <c r="C1481" s="60">
        <v>1989</v>
      </c>
      <c r="D1481" s="61">
        <v>133</v>
      </c>
      <c r="E1481" s="61">
        <v>173</v>
      </c>
      <c r="F1481" s="61">
        <v>211</v>
      </c>
      <c r="G1481" s="24">
        <f>D1481*(236.707/Base!$D$141)</f>
        <v>253.8941947134187</v>
      </c>
      <c r="H1481" s="24">
        <f>E1481*(236.707/Base!$D$141)</f>
        <v>330.25335101820627</v>
      </c>
      <c r="I1481" s="24">
        <f>F1481*(236.707/Base!$D$141)</f>
        <v>402.79454950775448</v>
      </c>
      <c r="J1481" s="8"/>
    </row>
    <row r="1482" spans="1:10" x14ac:dyDescent="0.25">
      <c r="A1482" s="59" t="s">
        <v>159</v>
      </c>
      <c r="B1482" s="60">
        <v>43</v>
      </c>
      <c r="C1482" s="60">
        <v>1990</v>
      </c>
      <c r="D1482" s="61">
        <v>141</v>
      </c>
      <c r="E1482" s="61">
        <v>184</v>
      </c>
      <c r="F1482" s="61">
        <v>224</v>
      </c>
      <c r="G1482" s="24">
        <f>D1482*(236.707/Base!$D$142)</f>
        <v>255.38913404990399</v>
      </c>
      <c r="H1482" s="24">
        <f>E1482*(236.707/Base!$D$142)</f>
        <v>333.27376358285346</v>
      </c>
      <c r="I1482" s="24">
        <f>F1482*(236.707/Base!$D$142)</f>
        <v>405.72458175303899</v>
      </c>
      <c r="J1482" s="8"/>
    </row>
    <row r="1483" spans="1:10" x14ac:dyDescent="0.25">
      <c r="A1483" s="59" t="s">
        <v>159</v>
      </c>
      <c r="B1483" s="60">
        <v>43</v>
      </c>
      <c r="C1483" s="60">
        <v>1991</v>
      </c>
      <c r="D1483" s="61">
        <v>150</v>
      </c>
      <c r="E1483" s="61">
        <v>195</v>
      </c>
      <c r="F1483" s="61">
        <v>238</v>
      </c>
      <c r="G1483" s="24">
        <f>D1483*(236.707/Base!$D$143)</f>
        <v>260.68284714548798</v>
      </c>
      <c r="H1483" s="24">
        <f>E1483*(236.707/Base!$D$143)</f>
        <v>338.88770128913438</v>
      </c>
      <c r="I1483" s="24">
        <f>F1483*(236.707/Base!$D$143)</f>
        <v>413.61678413750764</v>
      </c>
      <c r="J1483" s="8"/>
    </row>
    <row r="1484" spans="1:10" x14ac:dyDescent="0.25">
      <c r="A1484" s="59" t="s">
        <v>159</v>
      </c>
      <c r="B1484" s="60">
        <v>43</v>
      </c>
      <c r="C1484" s="60">
        <v>1992</v>
      </c>
      <c r="D1484" s="61">
        <v>142</v>
      </c>
      <c r="E1484" s="61">
        <v>185</v>
      </c>
      <c r="F1484" s="61">
        <v>226</v>
      </c>
      <c r="G1484" s="24">
        <f>D1484*(236.707/Base!$D$144)</f>
        <v>239.56809393835098</v>
      </c>
      <c r="H1484" s="24">
        <f>E1484*(236.707/Base!$D$144)</f>
        <v>312.11336182109108</v>
      </c>
      <c r="I1484" s="24">
        <f>F1484*(236.707/Base!$D$144)</f>
        <v>381.28443119765723</v>
      </c>
      <c r="J1484" s="8"/>
    </row>
    <row r="1485" spans="1:10" x14ac:dyDescent="0.25">
      <c r="A1485" s="59" t="s">
        <v>159</v>
      </c>
      <c r="B1485" s="60">
        <v>43</v>
      </c>
      <c r="C1485" s="60">
        <v>1993</v>
      </c>
      <c r="D1485" s="61">
        <v>142</v>
      </c>
      <c r="E1485" s="61">
        <v>185</v>
      </c>
      <c r="F1485" s="61">
        <v>226</v>
      </c>
      <c r="G1485" s="24">
        <f>D1485*(236.707/Base!$D$145)</f>
        <v>232.60486906263421</v>
      </c>
      <c r="H1485" s="24">
        <f>E1485*(236.707/Base!$D$145)</f>
        <v>303.04155476469953</v>
      </c>
      <c r="I1485" s="24">
        <f>F1485*(236.707/Base!$D$145)</f>
        <v>370.20211555038969</v>
      </c>
      <c r="J1485" s="8"/>
    </row>
    <row r="1486" spans="1:10" x14ac:dyDescent="0.25">
      <c r="A1486" s="59" t="s">
        <v>159</v>
      </c>
      <c r="B1486" s="60">
        <v>43</v>
      </c>
      <c r="C1486" s="60">
        <v>1994</v>
      </c>
      <c r="D1486" s="61">
        <v>142</v>
      </c>
      <c r="E1486" s="61">
        <v>185</v>
      </c>
      <c r="F1486" s="61">
        <v>226</v>
      </c>
      <c r="G1486" s="24">
        <f>D1486*(236.707/Base!$D$146)</f>
        <v>226.79759500371557</v>
      </c>
      <c r="H1486" s="24">
        <f>E1486*(236.707/Base!$D$146)</f>
        <v>295.47573996962944</v>
      </c>
      <c r="I1486" s="24">
        <f>F1486*(236.707/Base!$D$146)</f>
        <v>360.95955261154728</v>
      </c>
      <c r="J1486" s="8"/>
    </row>
    <row r="1487" spans="1:10" x14ac:dyDescent="0.25">
      <c r="A1487" s="59" t="s">
        <v>159</v>
      </c>
      <c r="B1487" s="60">
        <v>43</v>
      </c>
      <c r="C1487" s="60">
        <v>1995</v>
      </c>
      <c r="D1487" s="61">
        <v>142</v>
      </c>
      <c r="E1487" s="61">
        <v>185</v>
      </c>
      <c r="F1487" s="61">
        <v>226</v>
      </c>
      <c r="G1487" s="24">
        <f>D1487*(236.707/Base!$D$147)</f>
        <v>220.54726758235333</v>
      </c>
      <c r="H1487" s="24">
        <f>E1487*(236.707/Base!$D$147)</f>
        <v>287.33270776574199</v>
      </c>
      <c r="I1487" s="24">
        <f>F1487*(236.707/Base!$D$147)</f>
        <v>351.01184840571727</v>
      </c>
      <c r="J1487" s="8"/>
    </row>
    <row r="1488" spans="1:10" x14ac:dyDescent="0.25">
      <c r="A1488" s="59" t="s">
        <v>159</v>
      </c>
      <c r="B1488" s="60">
        <v>43</v>
      </c>
      <c r="C1488" s="60">
        <v>1996</v>
      </c>
      <c r="D1488" s="61">
        <v>142</v>
      </c>
      <c r="E1488" s="61">
        <v>185</v>
      </c>
      <c r="F1488" s="61">
        <v>226</v>
      </c>
      <c r="G1488" s="24">
        <f>D1488*(236.707/Base!$D$148)</f>
        <v>214.22813256851498</v>
      </c>
      <c r="H1488" s="24">
        <f>E1488*(236.707/Base!$D$148)</f>
        <v>279.10003186743148</v>
      </c>
      <c r="I1488" s="24">
        <f>F1488*(236.707/Base!$D$148)</f>
        <v>340.95463352453794</v>
      </c>
      <c r="J1488" s="8"/>
    </row>
    <row r="1489" spans="1:10" x14ac:dyDescent="0.25">
      <c r="A1489" s="59" t="s">
        <v>159</v>
      </c>
      <c r="B1489" s="60">
        <v>43</v>
      </c>
      <c r="C1489" s="60">
        <v>1997</v>
      </c>
      <c r="D1489" s="61">
        <v>142</v>
      </c>
      <c r="E1489" s="61">
        <v>185</v>
      </c>
      <c r="F1489" s="61">
        <v>226</v>
      </c>
      <c r="G1489" s="24">
        <f>D1489*(236.707/Base!$D$149)</f>
        <v>209.42301557632396</v>
      </c>
      <c r="H1489" s="24">
        <f>E1489*(236.707/Base!$D$149)</f>
        <v>272.83984423676009</v>
      </c>
      <c r="I1489" s="24">
        <f>F1489*(236.707/Base!$D$149)</f>
        <v>333.30705295950156</v>
      </c>
      <c r="J1489" s="8"/>
    </row>
    <row r="1490" spans="1:10" x14ac:dyDescent="0.25">
      <c r="A1490" s="59" t="s">
        <v>159</v>
      </c>
      <c r="B1490" s="60">
        <v>43</v>
      </c>
      <c r="C1490" s="60">
        <v>1998</v>
      </c>
      <c r="D1490" s="61">
        <v>142</v>
      </c>
      <c r="E1490" s="61">
        <v>185</v>
      </c>
      <c r="F1490" s="61">
        <v>226</v>
      </c>
      <c r="G1490" s="24">
        <f>D1490*(236.707/Base!$D$150)</f>
        <v>206.2110061349693</v>
      </c>
      <c r="H1490" s="24">
        <f>E1490*(236.707/Base!$D$150)</f>
        <v>268.65518404907971</v>
      </c>
      <c r="I1490" s="24">
        <f>F1490*(236.707/Base!$D$150)</f>
        <v>328.19498159509197</v>
      </c>
      <c r="J1490" s="8"/>
    </row>
    <row r="1491" spans="1:10" x14ac:dyDescent="0.25">
      <c r="A1491" s="59" t="s">
        <v>159</v>
      </c>
      <c r="B1491" s="60">
        <v>43</v>
      </c>
      <c r="C1491" s="60">
        <v>1999</v>
      </c>
      <c r="D1491" s="61">
        <v>142</v>
      </c>
      <c r="E1491" s="61">
        <v>185</v>
      </c>
      <c r="F1491" s="61">
        <v>226</v>
      </c>
      <c r="G1491" s="24">
        <f>D1491*(236.707/Base!$D$151)</f>
        <v>201.75506602641056</v>
      </c>
      <c r="H1491" s="24">
        <f>E1491*(236.707/Base!$D$151)</f>
        <v>262.84990996398562</v>
      </c>
      <c r="I1491" s="24">
        <f>F1491*(236.707/Base!$D$151)</f>
        <v>321.10313325330134</v>
      </c>
      <c r="J1491" s="8"/>
    </row>
    <row r="1492" spans="1:10" x14ac:dyDescent="0.25">
      <c r="A1492" s="59" t="s">
        <v>159</v>
      </c>
      <c r="B1492" s="60">
        <v>43</v>
      </c>
      <c r="C1492" s="60">
        <v>2000</v>
      </c>
      <c r="D1492" s="61">
        <v>142</v>
      </c>
      <c r="E1492" s="61">
        <v>185</v>
      </c>
      <c r="F1492" s="61">
        <v>226</v>
      </c>
      <c r="G1492" s="24">
        <f>D1492*(236.707/Base!$D$152)</f>
        <v>195.19392566782813</v>
      </c>
      <c r="H1492" s="24">
        <f>E1492*(236.707/Base!$D$152)</f>
        <v>254.30194541231128</v>
      </c>
      <c r="I1492" s="24">
        <f>F1492*(236.707/Base!$D$152)</f>
        <v>310.66075493612084</v>
      </c>
      <c r="J1492" s="8"/>
    </row>
    <row r="1493" spans="1:10" x14ac:dyDescent="0.25">
      <c r="A1493" s="59" t="s">
        <v>159</v>
      </c>
      <c r="B1493" s="60">
        <v>43</v>
      </c>
      <c r="C1493" s="60">
        <v>2001</v>
      </c>
      <c r="D1493" s="61">
        <v>142</v>
      </c>
      <c r="E1493" s="61">
        <v>185</v>
      </c>
      <c r="F1493" s="61">
        <v>226</v>
      </c>
      <c r="G1493" s="24">
        <f>D1493*(236.707/Base!$D$153)</f>
        <v>189.79330321852061</v>
      </c>
      <c r="H1493" s="24">
        <f>E1493*(236.707/Base!$D$153)</f>
        <v>247.26592320722756</v>
      </c>
      <c r="I1493" s="24">
        <f>F1493*(236.707/Base!$D$153)</f>
        <v>302.06539808018067</v>
      </c>
      <c r="J1493" s="8"/>
    </row>
    <row r="1494" spans="1:10" x14ac:dyDescent="0.25">
      <c r="A1494" s="59" t="s">
        <v>159</v>
      </c>
      <c r="B1494" s="60">
        <v>43</v>
      </c>
      <c r="C1494" s="60">
        <v>2002</v>
      </c>
      <c r="D1494" s="61">
        <v>142</v>
      </c>
      <c r="E1494" s="61">
        <v>185</v>
      </c>
      <c r="F1494" s="61">
        <v>226</v>
      </c>
      <c r="G1494" s="24">
        <f>D1494*(236.707/Base!$D$154)</f>
        <v>186.8393218454697</v>
      </c>
      <c r="H1494" s="24">
        <f>E1494*(236.707/Base!$D$154)</f>
        <v>243.41742634797109</v>
      </c>
      <c r="I1494" s="24">
        <f>F1494*(236.707/Base!$D$154)</f>
        <v>297.36399110617009</v>
      </c>
      <c r="J1494" s="8"/>
    </row>
    <row r="1495" spans="1:10" x14ac:dyDescent="0.25">
      <c r="A1495" s="59" t="s">
        <v>159</v>
      </c>
      <c r="B1495" s="60">
        <v>43</v>
      </c>
      <c r="C1495" s="60">
        <v>2003</v>
      </c>
      <c r="D1495" s="61">
        <v>142</v>
      </c>
      <c r="E1495" s="61">
        <v>185</v>
      </c>
      <c r="F1495" s="61">
        <v>226</v>
      </c>
      <c r="G1495" s="24">
        <f>D1495*(236.707/Base!$D$155)</f>
        <v>182.6760543478261</v>
      </c>
      <c r="H1495" s="24">
        <f>E1495*(236.707/Base!$D$155)</f>
        <v>237.99345108695653</v>
      </c>
      <c r="I1495" s="24">
        <f>F1495*(236.707/Base!$D$155)</f>
        <v>290.73794565217395</v>
      </c>
      <c r="J1495" s="8"/>
    </row>
    <row r="1496" spans="1:10" x14ac:dyDescent="0.25">
      <c r="A1496" s="59" t="s">
        <v>159</v>
      </c>
      <c r="B1496" s="60">
        <v>43</v>
      </c>
      <c r="C1496" s="60">
        <v>2004</v>
      </c>
      <c r="D1496" s="61">
        <v>142</v>
      </c>
      <c r="E1496" s="61">
        <v>185</v>
      </c>
      <c r="F1496" s="61">
        <v>226</v>
      </c>
      <c r="G1496" s="24">
        <f>D1496*(236.707/Base!$D$156)</f>
        <v>177.93750132345156</v>
      </c>
      <c r="H1496" s="24">
        <f>E1496*(236.707/Base!$D$156)</f>
        <v>231.81998411858126</v>
      </c>
      <c r="I1496" s="24">
        <f>F1496*(236.707/Base!$D$156)</f>
        <v>283.19630492323978</v>
      </c>
      <c r="J1496" s="8"/>
    </row>
    <row r="1497" spans="1:10" x14ac:dyDescent="0.25">
      <c r="A1497" s="59" t="s">
        <v>159</v>
      </c>
      <c r="B1497" s="60">
        <v>43</v>
      </c>
      <c r="C1497" s="60">
        <v>2005</v>
      </c>
      <c r="D1497" s="61">
        <v>142</v>
      </c>
      <c r="E1497" s="61">
        <v>185</v>
      </c>
      <c r="F1497" s="61">
        <v>226</v>
      </c>
      <c r="G1497" s="24">
        <f>D1497*(236.707/Base!$D$157)</f>
        <v>172.10647209421401</v>
      </c>
      <c r="H1497" s="24">
        <f>E1497*(236.707/Base!$D$157)</f>
        <v>224.22322068612388</v>
      </c>
      <c r="I1497" s="24">
        <f>F1497*(236.707/Base!$D$157)</f>
        <v>273.91593445980538</v>
      </c>
      <c r="J1497" s="8"/>
    </row>
    <row r="1498" spans="1:10" x14ac:dyDescent="0.25">
      <c r="A1498" s="59" t="s">
        <v>159</v>
      </c>
      <c r="B1498" s="60">
        <v>43</v>
      </c>
      <c r="C1498" s="60">
        <v>2006</v>
      </c>
      <c r="D1498" s="61">
        <v>142</v>
      </c>
      <c r="E1498" s="61">
        <v>185</v>
      </c>
      <c r="F1498" s="61">
        <v>226</v>
      </c>
      <c r="G1498" s="24">
        <f>D1498*(236.707/Base!$D$158)</f>
        <v>166.72814484126985</v>
      </c>
      <c r="H1498" s="24">
        <f>E1498*(236.707/Base!$D$158)</f>
        <v>217.21624503968255</v>
      </c>
      <c r="I1498" s="24">
        <f>F1498*(236.707/Base!$D$158)</f>
        <v>265.35606150793654</v>
      </c>
      <c r="J1498" s="8"/>
    </row>
    <row r="1499" spans="1:10" x14ac:dyDescent="0.25">
      <c r="A1499" s="59" t="s">
        <v>159</v>
      </c>
      <c r="B1499" s="60">
        <v>43</v>
      </c>
      <c r="C1499" s="60">
        <v>2007</v>
      </c>
      <c r="D1499" s="61">
        <v>142</v>
      </c>
      <c r="E1499" s="61">
        <v>185</v>
      </c>
      <c r="F1499" s="61">
        <v>226</v>
      </c>
      <c r="G1499" s="24">
        <f>D1499*(236.707/Base!$D$159)</f>
        <v>162.11087960953398</v>
      </c>
      <c r="H1499" s="24">
        <f>E1499*(236.707/Base!$D$159)</f>
        <v>211.20079385749148</v>
      </c>
      <c r="I1499" s="24">
        <f>F1499*(236.707/Base!$D$159)</f>
        <v>258.00745627996253</v>
      </c>
      <c r="J1499" s="8"/>
    </row>
    <row r="1500" spans="1:10" x14ac:dyDescent="0.25">
      <c r="A1500" s="59" t="s">
        <v>159</v>
      </c>
      <c r="B1500" s="60">
        <v>43</v>
      </c>
      <c r="C1500" s="60">
        <v>2008</v>
      </c>
      <c r="D1500" s="61">
        <v>142</v>
      </c>
      <c r="E1500" s="61">
        <v>185</v>
      </c>
      <c r="F1500" s="61">
        <v>226</v>
      </c>
      <c r="G1500" s="24">
        <f>D1500*(236.707/Base!$D$160)</f>
        <v>156.11670064978193</v>
      </c>
      <c r="H1500" s="24">
        <f>E1500*(236.707/Base!$D$160)</f>
        <v>203.39147619865957</v>
      </c>
      <c r="I1500" s="24">
        <f>F1500*(236.707/Base!$D$160)</f>
        <v>248.46742497782196</v>
      </c>
      <c r="J1500" s="8"/>
    </row>
    <row r="1501" spans="1:10" x14ac:dyDescent="0.25">
      <c r="A1501" s="59" t="s">
        <v>159</v>
      </c>
      <c r="B1501" s="60">
        <v>43</v>
      </c>
      <c r="C1501" s="60">
        <v>2009</v>
      </c>
      <c r="D1501" s="61">
        <v>142</v>
      </c>
      <c r="E1501" s="61">
        <v>185</v>
      </c>
      <c r="F1501" s="61">
        <v>226</v>
      </c>
      <c r="G1501" s="24">
        <f>D1501*(236.707/Base!$D$161)</f>
        <v>156.67411215780962</v>
      </c>
      <c r="H1501" s="24">
        <f>E1501*(236.707/Base!$D$161)</f>
        <v>204.11768133235759</v>
      </c>
      <c r="I1501" s="24">
        <f>F1501*(236.707/Base!$D$161)</f>
        <v>249.35457287088008</v>
      </c>
      <c r="J1501" s="8"/>
    </row>
    <row r="1502" spans="1:10" x14ac:dyDescent="0.25">
      <c r="A1502" s="59" t="s">
        <v>159</v>
      </c>
      <c r="B1502" s="60">
        <v>43</v>
      </c>
      <c r="C1502" s="60">
        <v>2010</v>
      </c>
      <c r="D1502" s="61">
        <v>142</v>
      </c>
      <c r="E1502" s="61">
        <v>185</v>
      </c>
      <c r="F1502" s="61">
        <v>226</v>
      </c>
      <c r="G1502" s="24">
        <f>D1502*(236.707/Base!$D$162)</f>
        <v>154.14569651832556</v>
      </c>
      <c r="H1502" s="24">
        <f>E1502*(236.707/Base!$D$162)</f>
        <v>200.8236187034523</v>
      </c>
      <c r="I1502" s="24">
        <f>F1502*(236.707/Base!$D$162)</f>
        <v>245.33047474043363</v>
      </c>
      <c r="J1502" s="8"/>
    </row>
    <row r="1503" spans="1:10" x14ac:dyDescent="0.25">
      <c r="A1503" s="59" t="s">
        <v>159</v>
      </c>
      <c r="B1503" s="60">
        <v>43</v>
      </c>
      <c r="C1503" s="60">
        <v>2011</v>
      </c>
      <c r="D1503" s="61">
        <v>142</v>
      </c>
      <c r="E1503" s="61">
        <v>185</v>
      </c>
      <c r="F1503" s="61">
        <v>226</v>
      </c>
      <c r="G1503" s="24">
        <f>D1503*(236.707/Base!$D$163)</f>
        <v>149.42892962091946</v>
      </c>
      <c r="H1503" s="24">
        <f>E1503*(236.707/Base!$D$163)</f>
        <v>194.67853506950775</v>
      </c>
      <c r="I1503" s="24">
        <f>F1503*(236.707/Base!$D$163)</f>
        <v>237.82350770653377</v>
      </c>
      <c r="J1503" s="8"/>
    </row>
    <row r="1504" spans="1:10" x14ac:dyDescent="0.25">
      <c r="A1504" s="59" t="s">
        <v>159</v>
      </c>
      <c r="B1504" s="60">
        <v>43</v>
      </c>
      <c r="C1504" s="60">
        <v>2012</v>
      </c>
      <c r="D1504" s="61">
        <v>142</v>
      </c>
      <c r="E1504" s="61">
        <v>185</v>
      </c>
      <c r="F1504" s="61">
        <v>226</v>
      </c>
      <c r="G1504" s="24">
        <f>D1504*(236.707/Base!$D$164)</f>
        <v>146.39927001576697</v>
      </c>
      <c r="H1504" s="24">
        <f>E1504*(236.707/Base!$D$164)</f>
        <v>190.73144333040062</v>
      </c>
      <c r="I1504" s="24">
        <f>F1504*(236.707/Base!$D$164)</f>
        <v>233.00165509551644</v>
      </c>
      <c r="J1504" s="8"/>
    </row>
    <row r="1505" spans="1:10" x14ac:dyDescent="0.25">
      <c r="A1505" s="59" t="s">
        <v>159</v>
      </c>
      <c r="B1505" s="60">
        <v>43</v>
      </c>
      <c r="C1505" s="60">
        <v>2013</v>
      </c>
      <c r="D1505" s="61">
        <v>142</v>
      </c>
      <c r="E1505" s="61">
        <v>185</v>
      </c>
      <c r="F1505" s="61">
        <v>226</v>
      </c>
      <c r="G1505" s="24">
        <f>D1505*(236.707/Base!$D$165)</f>
        <v>144.28582957369815</v>
      </c>
      <c r="H1505" s="24">
        <f>E1505*(236.707/Base!$D$165)</f>
        <v>187.9780174023532</v>
      </c>
      <c r="I1505" s="24">
        <f>F1505*(236.707/Base!$D$165)</f>
        <v>229.63801044828014</v>
      </c>
      <c r="J1505" s="8"/>
    </row>
    <row r="1506" spans="1:10" x14ac:dyDescent="0.25">
      <c r="A1506" s="59" t="s">
        <v>159</v>
      </c>
      <c r="B1506" s="60">
        <v>43</v>
      </c>
      <c r="C1506" s="60">
        <v>2014</v>
      </c>
      <c r="D1506" s="61">
        <v>142</v>
      </c>
      <c r="E1506" s="61">
        <v>185</v>
      </c>
      <c r="F1506" s="61">
        <v>226</v>
      </c>
      <c r="G1506" s="24">
        <f>D1506*(236.707/Base!$D$166)</f>
        <v>143.69429196805692</v>
      </c>
      <c r="H1506" s="24">
        <f>E1506*(236.707/Base!$D$166)</f>
        <v>187.20735221190515</v>
      </c>
      <c r="I1506" s="24">
        <f>F1506*(236.707/Base!$D$166)</f>
        <v>228.69654918859763</v>
      </c>
      <c r="J1506" s="8"/>
    </row>
    <row r="1507" spans="1:10" x14ac:dyDescent="0.25">
      <c r="A1507" s="59" t="s">
        <v>160</v>
      </c>
      <c r="B1507" s="60">
        <v>44</v>
      </c>
      <c r="C1507" s="60">
        <v>1980</v>
      </c>
      <c r="D1507" s="61">
        <v>86</v>
      </c>
      <c r="E1507" s="61">
        <v>116</v>
      </c>
      <c r="F1507" s="61">
        <v>140</v>
      </c>
      <c r="G1507" s="24">
        <f>D1507*(236.707/Base!$D$132)</f>
        <v>247.17497656852791</v>
      </c>
      <c r="H1507" s="24">
        <f>E1507*(236.707/Base!$D$132)</f>
        <v>333.3988056040609</v>
      </c>
      <c r="I1507" s="24">
        <f>F1507*(236.707/Base!$D$132)</f>
        <v>402.37786883248731</v>
      </c>
      <c r="J1507" s="8"/>
    </row>
    <row r="1508" spans="1:10" x14ac:dyDescent="0.25">
      <c r="A1508" s="59" t="s">
        <v>160</v>
      </c>
      <c r="B1508" s="60">
        <v>44</v>
      </c>
      <c r="C1508" s="60">
        <v>1981</v>
      </c>
      <c r="D1508" s="61">
        <v>86</v>
      </c>
      <c r="E1508" s="61">
        <v>116</v>
      </c>
      <c r="F1508" s="61">
        <v>140</v>
      </c>
      <c r="G1508" s="24">
        <f>D1508*(236.707/Base!$D$133)</f>
        <v>223.98100452621895</v>
      </c>
      <c r="H1508" s="24">
        <f>E1508*(236.707/Base!$D$133)</f>
        <v>302.11391308187672</v>
      </c>
      <c r="I1508" s="24">
        <f>F1508*(236.707/Base!$D$133)</f>
        <v>364.62023992640297</v>
      </c>
      <c r="J1508" s="8"/>
    </row>
    <row r="1509" spans="1:10" x14ac:dyDescent="0.25">
      <c r="A1509" s="59" t="s">
        <v>160</v>
      </c>
      <c r="B1509" s="60">
        <v>44</v>
      </c>
      <c r="C1509" s="60">
        <v>1982</v>
      </c>
      <c r="D1509" s="61">
        <v>85</v>
      </c>
      <c r="E1509" s="61">
        <v>118</v>
      </c>
      <c r="F1509" s="61">
        <v>141</v>
      </c>
      <c r="G1509" s="24">
        <f>D1509*(236.707/Base!$D$134)</f>
        <v>208.52368821490469</v>
      </c>
      <c r="H1509" s="24">
        <f>E1509*(236.707/Base!$D$134)</f>
        <v>289.47994363951477</v>
      </c>
      <c r="I1509" s="24">
        <f>F1509*(236.707/Base!$D$134)</f>
        <v>345.90400045060659</v>
      </c>
      <c r="J1509" s="8"/>
    </row>
    <row r="1510" spans="1:10" x14ac:dyDescent="0.25">
      <c r="A1510" s="59" t="s">
        <v>160</v>
      </c>
      <c r="B1510" s="60">
        <v>44</v>
      </c>
      <c r="C1510" s="60">
        <v>1983</v>
      </c>
      <c r="D1510" s="61">
        <v>85</v>
      </c>
      <c r="E1510" s="61">
        <v>117</v>
      </c>
      <c r="F1510" s="61">
        <v>140</v>
      </c>
      <c r="G1510" s="24">
        <f>D1510*(236.707/Base!$D$135)</f>
        <v>202.04562233417292</v>
      </c>
      <c r="H1510" s="24">
        <f>E1510*(236.707/Base!$D$135)</f>
        <v>278.10985662468511</v>
      </c>
      <c r="I1510" s="24">
        <f>F1510*(236.707/Base!$D$135)</f>
        <v>332.78102502099068</v>
      </c>
      <c r="J1510" s="8"/>
    </row>
    <row r="1511" spans="1:10" x14ac:dyDescent="0.25">
      <c r="A1511" s="59" t="s">
        <v>160</v>
      </c>
      <c r="B1511" s="60">
        <v>44</v>
      </c>
      <c r="C1511" s="60">
        <v>1984</v>
      </c>
      <c r="D1511" s="61">
        <v>128</v>
      </c>
      <c r="E1511" s="61">
        <v>148</v>
      </c>
      <c r="F1511" s="61">
        <v>178</v>
      </c>
      <c r="G1511" s="24">
        <f>D1511*(236.707/Base!$D$136)</f>
        <v>291.52856971842323</v>
      </c>
      <c r="H1511" s="24">
        <f>E1511*(236.707/Base!$D$136)</f>
        <v>337.07990873692688</v>
      </c>
      <c r="I1511" s="24">
        <f>F1511*(236.707/Base!$D$136)</f>
        <v>405.40691726468231</v>
      </c>
      <c r="J1511" s="8"/>
    </row>
    <row r="1512" spans="1:10" x14ac:dyDescent="0.25">
      <c r="A1512" s="59" t="s">
        <v>160</v>
      </c>
      <c r="B1512" s="60">
        <v>44</v>
      </c>
      <c r="C1512" s="60">
        <v>1985</v>
      </c>
      <c r="D1512" s="61">
        <v>144</v>
      </c>
      <c r="E1512" s="61">
        <v>167</v>
      </c>
      <c r="F1512" s="61">
        <v>201</v>
      </c>
      <c r="G1512" s="24">
        <f>D1512*(236.707/Base!$D$137)</f>
        <v>316.75700363636361</v>
      </c>
      <c r="H1512" s="24">
        <f>E1512*(236.707/Base!$D$137)</f>
        <v>367.35013616161609</v>
      </c>
      <c r="I1512" s="24">
        <f>F1512*(236.707/Base!$D$137)</f>
        <v>442.13998424242413</v>
      </c>
      <c r="J1512" s="8"/>
    </row>
    <row r="1513" spans="1:10" x14ac:dyDescent="0.25">
      <c r="A1513" s="59" t="s">
        <v>160</v>
      </c>
      <c r="B1513" s="60">
        <v>44</v>
      </c>
      <c r="C1513" s="60">
        <v>1986</v>
      </c>
      <c r="D1513" s="61">
        <v>158</v>
      </c>
      <c r="E1513" s="61">
        <v>184</v>
      </c>
      <c r="F1513" s="61">
        <v>221</v>
      </c>
      <c r="G1513" s="24">
        <f>D1513*(236.707/Base!$D$138)</f>
        <v>341.19030035087724</v>
      </c>
      <c r="H1513" s="24">
        <f>E1513*(236.707/Base!$D$138)</f>
        <v>397.33553964912284</v>
      </c>
      <c r="I1513" s="24">
        <f>F1513*(236.707/Base!$D$138)</f>
        <v>477.23453403508773</v>
      </c>
      <c r="J1513" s="8"/>
    </row>
    <row r="1514" spans="1:10" x14ac:dyDescent="0.25">
      <c r="A1514" s="59" t="s">
        <v>160</v>
      </c>
      <c r="B1514" s="60">
        <v>44</v>
      </c>
      <c r="C1514" s="60">
        <v>1987</v>
      </c>
      <c r="D1514" s="61">
        <v>158</v>
      </c>
      <c r="E1514" s="61">
        <v>184</v>
      </c>
      <c r="F1514" s="61">
        <v>221</v>
      </c>
      <c r="G1514" s="24">
        <f>D1514*(236.707/Base!$D$139)</f>
        <v>329.13942881530539</v>
      </c>
      <c r="H1514" s="24">
        <f>E1514*(236.707/Base!$D$139)</f>
        <v>383.3016133038999</v>
      </c>
      <c r="I1514" s="24">
        <f>F1514*(236.707/Base!$D$139)</f>
        <v>460.37856815305372</v>
      </c>
      <c r="J1514" s="8"/>
    </row>
    <row r="1515" spans="1:10" x14ac:dyDescent="0.25">
      <c r="A1515" s="59" t="s">
        <v>160</v>
      </c>
      <c r="B1515" s="60">
        <v>44</v>
      </c>
      <c r="C1515" s="60">
        <v>1988</v>
      </c>
      <c r="D1515" s="61">
        <v>158</v>
      </c>
      <c r="E1515" s="61">
        <v>184</v>
      </c>
      <c r="F1515" s="61">
        <v>221</v>
      </c>
      <c r="G1515" s="24">
        <f>D1515*(236.707/Base!$D$140)</f>
        <v>316.11341608480564</v>
      </c>
      <c r="H1515" s="24">
        <f>E1515*(236.707/Base!$D$140)</f>
        <v>368.13207949116611</v>
      </c>
      <c r="I1515" s="24">
        <f>F1515*(236.707/Base!$D$140)</f>
        <v>442.15863895406363</v>
      </c>
      <c r="J1515" s="8"/>
    </row>
    <row r="1516" spans="1:10" x14ac:dyDescent="0.25">
      <c r="A1516" s="59" t="s">
        <v>160</v>
      </c>
      <c r="B1516" s="60">
        <v>44</v>
      </c>
      <c r="C1516" s="60">
        <v>1989</v>
      </c>
      <c r="D1516" s="61">
        <v>158</v>
      </c>
      <c r="E1516" s="61">
        <v>184</v>
      </c>
      <c r="F1516" s="61">
        <v>221</v>
      </c>
      <c r="G1516" s="24">
        <f>D1516*(236.707/Base!$D$141)</f>
        <v>301.61866740391093</v>
      </c>
      <c r="H1516" s="24">
        <f>E1516*(236.707/Base!$D$141)</f>
        <v>351.25211900202288</v>
      </c>
      <c r="I1516" s="24">
        <f>F1516*(236.707/Base!$D$141)</f>
        <v>421.88433858395138</v>
      </c>
      <c r="J1516" s="8"/>
    </row>
    <row r="1517" spans="1:10" x14ac:dyDescent="0.25">
      <c r="A1517" s="59" t="s">
        <v>160</v>
      </c>
      <c r="B1517" s="60">
        <v>44</v>
      </c>
      <c r="C1517" s="60">
        <v>1990</v>
      </c>
      <c r="D1517" s="61">
        <v>158</v>
      </c>
      <c r="E1517" s="61">
        <v>184</v>
      </c>
      <c r="F1517" s="61">
        <v>221</v>
      </c>
      <c r="G1517" s="24">
        <f>D1517*(236.707/Base!$D$142)</f>
        <v>286.18073177223283</v>
      </c>
      <c r="H1517" s="24">
        <f>E1517*(236.707/Base!$D$142)</f>
        <v>333.27376358285346</v>
      </c>
      <c r="I1517" s="24">
        <f>F1517*(236.707/Base!$D$142)</f>
        <v>400.29077039027504</v>
      </c>
      <c r="J1517" s="8"/>
    </row>
    <row r="1518" spans="1:10" x14ac:dyDescent="0.25">
      <c r="A1518" s="59" t="s">
        <v>160</v>
      </c>
      <c r="B1518" s="60">
        <v>44</v>
      </c>
      <c r="C1518" s="60">
        <v>1991</v>
      </c>
      <c r="D1518" s="61">
        <v>158</v>
      </c>
      <c r="E1518" s="61">
        <v>184</v>
      </c>
      <c r="F1518" s="61">
        <v>221</v>
      </c>
      <c r="G1518" s="24">
        <f>D1518*(236.707/Base!$D$143)</f>
        <v>274.58593232658069</v>
      </c>
      <c r="H1518" s="24">
        <f>E1518*(236.707/Base!$D$143)</f>
        <v>319.77095916513196</v>
      </c>
      <c r="I1518" s="24">
        <f>F1518*(236.707/Base!$D$143)</f>
        <v>384.07272812768565</v>
      </c>
      <c r="J1518" s="8"/>
    </row>
    <row r="1519" spans="1:10" x14ac:dyDescent="0.25">
      <c r="A1519" s="59" t="s">
        <v>160</v>
      </c>
      <c r="B1519" s="60">
        <v>44</v>
      </c>
      <c r="C1519" s="60">
        <v>1992</v>
      </c>
      <c r="D1519" s="61">
        <v>158</v>
      </c>
      <c r="E1519" s="61">
        <v>184</v>
      </c>
      <c r="F1519" s="61">
        <v>221</v>
      </c>
      <c r="G1519" s="24">
        <f>D1519*(236.707/Base!$D$144)</f>
        <v>266.56168198774265</v>
      </c>
      <c r="H1519" s="24">
        <f>E1519*(236.707/Base!$D$144)</f>
        <v>310.42626256800412</v>
      </c>
      <c r="I1519" s="24">
        <f>F1519*(236.707/Base!$D$144)</f>
        <v>372.84893493222233</v>
      </c>
      <c r="J1519" s="8"/>
    </row>
    <row r="1520" spans="1:10" x14ac:dyDescent="0.25">
      <c r="A1520" s="59" t="s">
        <v>160</v>
      </c>
      <c r="B1520" s="60">
        <v>44</v>
      </c>
      <c r="C1520" s="60">
        <v>1993</v>
      </c>
      <c r="D1520" s="61">
        <v>158</v>
      </c>
      <c r="E1520" s="61">
        <v>184</v>
      </c>
      <c r="F1520" s="61">
        <v>221</v>
      </c>
      <c r="G1520" s="24">
        <f>D1520*(236.707/Base!$D$145)</f>
        <v>258.81386839363523</v>
      </c>
      <c r="H1520" s="24">
        <f>E1520*(236.707/Base!$D$145)</f>
        <v>301.40349230651196</v>
      </c>
      <c r="I1520" s="24">
        <f>F1520*(236.707/Base!$D$145)</f>
        <v>362.01180325945182</v>
      </c>
      <c r="J1520" s="8"/>
    </row>
    <row r="1521" spans="1:10" x14ac:dyDescent="0.25">
      <c r="A1521" s="59" t="s">
        <v>160</v>
      </c>
      <c r="B1521" s="60">
        <v>44</v>
      </c>
      <c r="C1521" s="60">
        <v>1994</v>
      </c>
      <c r="D1521" s="61">
        <v>158</v>
      </c>
      <c r="E1521" s="61">
        <v>184</v>
      </c>
      <c r="F1521" s="61">
        <v>221</v>
      </c>
      <c r="G1521" s="24">
        <f>D1521*(236.707/Base!$D$146)</f>
        <v>252.35225359568352</v>
      </c>
      <c r="H1521" s="24">
        <f>E1521*(236.707/Base!$D$146)</f>
        <v>293.87857380763143</v>
      </c>
      <c r="I1521" s="24">
        <f>F1521*(236.707/Base!$D$146)</f>
        <v>352.9737218015573</v>
      </c>
      <c r="J1521" s="8"/>
    </row>
    <row r="1522" spans="1:10" x14ac:dyDescent="0.25">
      <c r="A1522" s="59" t="s">
        <v>160</v>
      </c>
      <c r="B1522" s="60">
        <v>44</v>
      </c>
      <c r="C1522" s="60">
        <v>1995</v>
      </c>
      <c r="D1522" s="61">
        <v>163</v>
      </c>
      <c r="E1522" s="61">
        <v>188</v>
      </c>
      <c r="F1522" s="61">
        <v>226</v>
      </c>
      <c r="G1522" s="24">
        <f>D1522*(236.707/Base!$D$147)</f>
        <v>253.16341278819431</v>
      </c>
      <c r="H1522" s="24">
        <f>E1522*(236.707/Base!$D$147)</f>
        <v>291.99215708086217</v>
      </c>
      <c r="I1522" s="24">
        <f>F1522*(236.707/Base!$D$147)</f>
        <v>351.01184840571727</v>
      </c>
      <c r="J1522" s="8"/>
    </row>
    <row r="1523" spans="1:10" x14ac:dyDescent="0.25">
      <c r="A1523" s="59" t="s">
        <v>160</v>
      </c>
      <c r="B1523" s="60">
        <v>44</v>
      </c>
      <c r="C1523" s="60">
        <v>1996</v>
      </c>
      <c r="D1523" s="61">
        <v>163</v>
      </c>
      <c r="E1523" s="61">
        <v>188</v>
      </c>
      <c r="F1523" s="61">
        <v>226</v>
      </c>
      <c r="G1523" s="24">
        <f>D1523*(236.707/Base!$D$148)</f>
        <v>245.90975780752072</v>
      </c>
      <c r="H1523" s="24">
        <f>E1523*(236.707/Base!$D$148)</f>
        <v>283.62597833014661</v>
      </c>
      <c r="I1523" s="24">
        <f>F1523*(236.707/Base!$D$148)</f>
        <v>340.95463352453794</v>
      </c>
      <c r="J1523" s="8"/>
    </row>
    <row r="1524" spans="1:10" x14ac:dyDescent="0.25">
      <c r="A1524" s="59" t="s">
        <v>160</v>
      </c>
      <c r="B1524" s="60">
        <v>44</v>
      </c>
      <c r="C1524" s="60">
        <v>1997</v>
      </c>
      <c r="D1524" s="61">
        <v>163</v>
      </c>
      <c r="E1524" s="61">
        <v>188</v>
      </c>
      <c r="F1524" s="61">
        <v>226</v>
      </c>
      <c r="G1524" s="24">
        <f>D1524*(236.707/Base!$D$149)</f>
        <v>240.39402492211838</v>
      </c>
      <c r="H1524" s="24">
        <f>E1524*(236.707/Base!$D$149)</f>
        <v>277.26427414330215</v>
      </c>
      <c r="I1524" s="24">
        <f>F1524*(236.707/Base!$D$149)</f>
        <v>333.30705295950156</v>
      </c>
      <c r="J1524" s="8"/>
    </row>
    <row r="1525" spans="1:10" x14ac:dyDescent="0.25">
      <c r="A1525" s="59" t="s">
        <v>160</v>
      </c>
      <c r="B1525" s="60">
        <v>44</v>
      </c>
      <c r="C1525" s="60">
        <v>1998</v>
      </c>
      <c r="D1525" s="61">
        <v>163</v>
      </c>
      <c r="E1525" s="61">
        <v>188</v>
      </c>
      <c r="F1525" s="61">
        <v>226</v>
      </c>
      <c r="G1525" s="24">
        <f>D1525*(236.707/Base!$D$150)</f>
        <v>236.70699999999997</v>
      </c>
      <c r="H1525" s="24">
        <f>E1525*(236.707/Base!$D$150)</f>
        <v>273.01175460122698</v>
      </c>
      <c r="I1525" s="24">
        <f>F1525*(236.707/Base!$D$150)</f>
        <v>328.19498159509197</v>
      </c>
      <c r="J1525" s="8"/>
    </row>
    <row r="1526" spans="1:10" x14ac:dyDescent="0.25">
      <c r="A1526" s="59" t="s">
        <v>160</v>
      </c>
      <c r="B1526" s="60">
        <v>44</v>
      </c>
      <c r="C1526" s="60">
        <v>1999</v>
      </c>
      <c r="D1526" s="61">
        <v>163</v>
      </c>
      <c r="E1526" s="61">
        <v>188</v>
      </c>
      <c r="F1526" s="61">
        <v>226</v>
      </c>
      <c r="G1526" s="24">
        <f>D1526*(236.707/Base!$D$151)</f>
        <v>231.59208283313328</v>
      </c>
      <c r="H1526" s="24">
        <f>E1526*(236.707/Base!$D$151)</f>
        <v>267.11234093637455</v>
      </c>
      <c r="I1526" s="24">
        <f>F1526*(236.707/Base!$D$151)</f>
        <v>321.10313325330134</v>
      </c>
      <c r="J1526" s="8"/>
    </row>
    <row r="1527" spans="1:10" x14ac:dyDescent="0.25">
      <c r="A1527" s="59" t="s">
        <v>160</v>
      </c>
      <c r="B1527" s="60">
        <v>44</v>
      </c>
      <c r="C1527" s="60">
        <v>2000</v>
      </c>
      <c r="D1527" s="61">
        <v>174</v>
      </c>
      <c r="E1527" s="61">
        <v>201</v>
      </c>
      <c r="F1527" s="61">
        <v>241</v>
      </c>
      <c r="G1527" s="24">
        <f>D1527*(236.707/Base!$D$152)</f>
        <v>239.18128919860629</v>
      </c>
      <c r="H1527" s="24">
        <f>E1527*(236.707/Base!$D$152)</f>
        <v>276.2956271777004</v>
      </c>
      <c r="I1527" s="24">
        <f>F1527*(236.707/Base!$D$152)</f>
        <v>331.27983159117309</v>
      </c>
      <c r="J1527" s="8"/>
    </row>
    <row r="1528" spans="1:10" x14ac:dyDescent="0.25">
      <c r="A1528" s="59" t="s">
        <v>160</v>
      </c>
      <c r="B1528" s="60">
        <v>44</v>
      </c>
      <c r="C1528" s="60">
        <v>2001</v>
      </c>
      <c r="D1528" s="61">
        <v>174</v>
      </c>
      <c r="E1528" s="61">
        <v>201</v>
      </c>
      <c r="F1528" s="61">
        <v>241</v>
      </c>
      <c r="G1528" s="24">
        <f>D1528*(236.707/Base!$D$153)</f>
        <v>232.56362507058159</v>
      </c>
      <c r="H1528" s="24">
        <f>E1528*(236.707/Base!$D$153)</f>
        <v>268.65108413325805</v>
      </c>
      <c r="I1528" s="24">
        <f>F1528*(236.707/Base!$D$153)</f>
        <v>322.11398644833429</v>
      </c>
      <c r="J1528" s="8"/>
    </row>
    <row r="1529" spans="1:10" x14ac:dyDescent="0.25">
      <c r="A1529" s="59" t="s">
        <v>160</v>
      </c>
      <c r="B1529" s="60">
        <v>44</v>
      </c>
      <c r="C1529" s="60">
        <v>2002</v>
      </c>
      <c r="D1529" s="61">
        <v>174</v>
      </c>
      <c r="E1529" s="61">
        <v>201</v>
      </c>
      <c r="F1529" s="61">
        <v>241</v>
      </c>
      <c r="G1529" s="24">
        <f>D1529*(236.707/Base!$D$154)</f>
        <v>228.94395775430795</v>
      </c>
      <c r="H1529" s="24">
        <f>E1529*(236.707/Base!$D$154)</f>
        <v>264.46974430239021</v>
      </c>
      <c r="I1529" s="24">
        <f>F1529*(236.707/Base!$D$154)</f>
        <v>317.10053918843801</v>
      </c>
      <c r="J1529" s="8"/>
    </row>
    <row r="1530" spans="1:10" x14ac:dyDescent="0.25">
      <c r="A1530" s="59" t="s">
        <v>160</v>
      </c>
      <c r="B1530" s="60">
        <v>44</v>
      </c>
      <c r="C1530" s="60">
        <v>2003</v>
      </c>
      <c r="D1530" s="61">
        <v>174</v>
      </c>
      <c r="E1530" s="61">
        <v>201</v>
      </c>
      <c r="F1530" s="61">
        <v>241</v>
      </c>
      <c r="G1530" s="24">
        <f>D1530*(236.707/Base!$D$155)</f>
        <v>223.84248913043479</v>
      </c>
      <c r="H1530" s="24">
        <f>E1530*(236.707/Base!$D$155)</f>
        <v>258.5766684782609</v>
      </c>
      <c r="I1530" s="24">
        <f>F1530*(236.707/Base!$D$155)</f>
        <v>310.03471195652173</v>
      </c>
      <c r="J1530" s="8"/>
    </row>
    <row r="1531" spans="1:10" x14ac:dyDescent="0.25">
      <c r="A1531" s="59" t="s">
        <v>160</v>
      </c>
      <c r="B1531" s="60">
        <v>44</v>
      </c>
      <c r="C1531" s="60">
        <v>2004</v>
      </c>
      <c r="D1531" s="61">
        <v>188</v>
      </c>
      <c r="E1531" s="61">
        <v>217</v>
      </c>
      <c r="F1531" s="61">
        <v>261</v>
      </c>
      <c r="G1531" s="24">
        <f>D1531*(236.707/Base!$D$156)</f>
        <v>235.57922710428798</v>
      </c>
      <c r="H1531" s="24">
        <f>E1531*(236.707/Base!$D$156)</f>
        <v>271.91857596611965</v>
      </c>
      <c r="I1531" s="24">
        <f>F1531*(236.707/Base!$D$156)</f>
        <v>327.05413975648491</v>
      </c>
      <c r="J1531" s="8"/>
    </row>
    <row r="1532" spans="1:10" x14ac:dyDescent="0.25">
      <c r="A1532" s="59" t="s">
        <v>160</v>
      </c>
      <c r="B1532" s="60">
        <v>44</v>
      </c>
      <c r="C1532" s="60">
        <v>2005</v>
      </c>
      <c r="D1532" s="61">
        <v>193</v>
      </c>
      <c r="E1532" s="61">
        <v>223</v>
      </c>
      <c r="F1532" s="61">
        <v>268</v>
      </c>
      <c r="G1532" s="24">
        <f>D1532*(236.707/Base!$D$157)</f>
        <v>233.91935995903734</v>
      </c>
      <c r="H1532" s="24">
        <f>E1532*(236.707/Base!$D$157)</f>
        <v>270.27988223246285</v>
      </c>
      <c r="I1532" s="24">
        <f>F1532*(236.707/Base!$D$157)</f>
        <v>324.82066564260106</v>
      </c>
      <c r="J1532" s="8"/>
    </row>
    <row r="1533" spans="1:10" x14ac:dyDescent="0.25">
      <c r="A1533" s="59" t="s">
        <v>160</v>
      </c>
      <c r="B1533" s="60">
        <v>44</v>
      </c>
      <c r="C1533" s="60">
        <v>2006</v>
      </c>
      <c r="D1533" s="61">
        <v>193</v>
      </c>
      <c r="E1533" s="61">
        <v>223</v>
      </c>
      <c r="F1533" s="61">
        <v>268</v>
      </c>
      <c r="G1533" s="24">
        <f>D1533*(236.707/Base!$D$158)</f>
        <v>226.60937996031748</v>
      </c>
      <c r="H1533" s="24">
        <f>E1533*(236.707/Base!$D$158)</f>
        <v>261.83363591269841</v>
      </c>
      <c r="I1533" s="24">
        <f>F1533*(236.707/Base!$D$158)</f>
        <v>314.67001984126983</v>
      </c>
      <c r="J1533" s="8"/>
    </row>
    <row r="1534" spans="1:10" x14ac:dyDescent="0.25">
      <c r="A1534" s="59" t="s">
        <v>160</v>
      </c>
      <c r="B1534" s="60">
        <v>44</v>
      </c>
      <c r="C1534" s="60">
        <v>2007</v>
      </c>
      <c r="D1534" s="61">
        <v>205</v>
      </c>
      <c r="E1534" s="61">
        <v>236</v>
      </c>
      <c r="F1534" s="61">
        <v>284</v>
      </c>
      <c r="G1534" s="24">
        <f>D1534*(236.707/Base!$D$159)</f>
        <v>234.03331211235542</v>
      </c>
      <c r="H1534" s="24">
        <f>E1534*(236.707/Base!$D$159)</f>
        <v>269.42371540739452</v>
      </c>
      <c r="I1534" s="24">
        <f>F1534*(236.707/Base!$D$159)</f>
        <v>324.22175921906796</v>
      </c>
      <c r="J1534" s="8"/>
    </row>
    <row r="1535" spans="1:10" x14ac:dyDescent="0.25">
      <c r="A1535" s="59" t="s">
        <v>160</v>
      </c>
      <c r="B1535" s="60">
        <v>44</v>
      </c>
      <c r="C1535" s="60">
        <v>2008</v>
      </c>
      <c r="D1535" s="61">
        <v>211</v>
      </c>
      <c r="E1535" s="61">
        <v>244</v>
      </c>
      <c r="F1535" s="61">
        <v>293</v>
      </c>
      <c r="G1535" s="24">
        <f>D1535*(236.707/Base!$D$160)</f>
        <v>231.97622420495767</v>
      </c>
      <c r="H1535" s="24">
        <f>E1535*(236.707/Base!$D$160)</f>
        <v>268.25686590525913</v>
      </c>
      <c r="I1535" s="24">
        <f>F1535*(236.707/Base!$D$160)</f>
        <v>322.12812176328248</v>
      </c>
      <c r="J1535" s="8"/>
    </row>
    <row r="1536" spans="1:10" x14ac:dyDescent="0.25">
      <c r="A1536" s="59" t="s">
        <v>160</v>
      </c>
      <c r="B1536" s="60">
        <v>44</v>
      </c>
      <c r="C1536" s="60">
        <v>2009</v>
      </c>
      <c r="D1536" s="61">
        <v>215</v>
      </c>
      <c r="E1536" s="61">
        <v>249</v>
      </c>
      <c r="F1536" s="61">
        <v>299</v>
      </c>
      <c r="G1536" s="24">
        <f>D1536*(236.707/Base!$D$161)</f>
        <v>237.2178458727399</v>
      </c>
      <c r="H1536" s="24">
        <f>E1536*(236.707/Base!$D$161)</f>
        <v>274.73136568517316</v>
      </c>
      <c r="I1536" s="24">
        <f>F1536*(236.707/Base!$D$161)</f>
        <v>329.89830658581036</v>
      </c>
      <c r="J1536" s="8"/>
    </row>
    <row r="1537" spans="1:10" x14ac:dyDescent="0.25">
      <c r="A1537" s="59" t="s">
        <v>160</v>
      </c>
      <c r="B1537" s="60">
        <v>44</v>
      </c>
      <c r="C1537" s="60">
        <v>2010</v>
      </c>
      <c r="D1537" s="61">
        <v>225</v>
      </c>
      <c r="E1537" s="61">
        <v>260</v>
      </c>
      <c r="F1537" s="61">
        <v>312</v>
      </c>
      <c r="G1537" s="24">
        <f>D1537*(236.707/Base!$D$162)</f>
        <v>244.24494166636092</v>
      </c>
      <c r="H1537" s="24">
        <f>E1537*(236.707/Base!$D$162)</f>
        <v>282.23859925890594</v>
      </c>
      <c r="I1537" s="24">
        <f>F1537*(236.707/Base!$D$162)</f>
        <v>338.68631911068712</v>
      </c>
      <c r="J1537" s="8"/>
    </row>
    <row r="1538" spans="1:10" x14ac:dyDescent="0.25">
      <c r="A1538" s="59" t="s">
        <v>160</v>
      </c>
      <c r="B1538" s="60">
        <v>44</v>
      </c>
      <c r="C1538" s="60">
        <v>2011</v>
      </c>
      <c r="D1538" s="61">
        <v>225</v>
      </c>
      <c r="E1538" s="61">
        <v>260</v>
      </c>
      <c r="F1538" s="61">
        <v>312</v>
      </c>
      <c r="G1538" s="24">
        <f>D1538*(236.707/Base!$D$163)</f>
        <v>236.77119130075266</v>
      </c>
      <c r="H1538" s="24">
        <f>E1538*(236.707/Base!$D$163)</f>
        <v>273.60226550309199</v>
      </c>
      <c r="I1538" s="24">
        <f>F1538*(236.707/Base!$D$163)</f>
        <v>328.32271860371037</v>
      </c>
      <c r="J1538" s="8"/>
    </row>
    <row r="1539" spans="1:10" x14ac:dyDescent="0.25">
      <c r="A1539" s="59" t="s">
        <v>160</v>
      </c>
      <c r="B1539" s="60">
        <v>44</v>
      </c>
      <c r="C1539" s="60">
        <v>2012</v>
      </c>
      <c r="D1539" s="61">
        <v>228</v>
      </c>
      <c r="E1539" s="61">
        <v>263</v>
      </c>
      <c r="F1539" s="61">
        <v>316</v>
      </c>
      <c r="G1539" s="24">
        <f>D1539*(236.707/Base!$D$164)</f>
        <v>235.0636166450343</v>
      </c>
      <c r="H1539" s="24">
        <f>E1539*(236.707/Base!$D$164)</f>
        <v>271.14794376159659</v>
      </c>
      <c r="I1539" s="24">
        <f>F1539*(236.707/Base!$D$164)</f>
        <v>325.78992482381949</v>
      </c>
      <c r="J1539" s="8"/>
    </row>
    <row r="1540" spans="1:10" x14ac:dyDescent="0.25">
      <c r="A1540" s="59" t="s">
        <v>160</v>
      </c>
      <c r="B1540" s="60">
        <v>44</v>
      </c>
      <c r="C1540" s="60">
        <v>2013</v>
      </c>
      <c r="D1540" s="61">
        <v>235</v>
      </c>
      <c r="E1540" s="61">
        <v>271</v>
      </c>
      <c r="F1540" s="61">
        <v>326</v>
      </c>
      <c r="G1540" s="24">
        <f>D1540*(236.707/Base!$D$165)</f>
        <v>238.78288697055677</v>
      </c>
      <c r="H1540" s="24">
        <f>E1540*(236.707/Base!$D$165)</f>
        <v>275.36239305966336</v>
      </c>
      <c r="I1540" s="24">
        <f>F1540*(236.707/Base!$D$165)</f>
        <v>331.24774958468726</v>
      </c>
      <c r="J1540" s="8"/>
    </row>
    <row r="1541" spans="1:10" x14ac:dyDescent="0.25">
      <c r="A1541" s="59" t="s">
        <v>160</v>
      </c>
      <c r="B1541" s="60">
        <v>44</v>
      </c>
      <c r="C1541" s="60">
        <v>2014</v>
      </c>
      <c r="D1541" s="61">
        <v>240</v>
      </c>
      <c r="E1541" s="61">
        <v>277</v>
      </c>
      <c r="F1541" s="61">
        <v>333</v>
      </c>
      <c r="G1541" s="24">
        <f>D1541*(236.707/Base!$D$166)</f>
        <v>242.86359205868774</v>
      </c>
      <c r="H1541" s="24">
        <f>E1541*(236.707/Base!$D$166)</f>
        <v>280.30506250106879</v>
      </c>
      <c r="I1541" s="24">
        <f>F1541*(236.707/Base!$D$166)</f>
        <v>336.97323398142925</v>
      </c>
      <c r="J1541" s="8"/>
    </row>
    <row r="1542" spans="1:10" x14ac:dyDescent="0.25">
      <c r="A1542" s="59" t="s">
        <v>161</v>
      </c>
      <c r="B1542" s="60">
        <v>45</v>
      </c>
      <c r="C1542" s="60">
        <v>1980</v>
      </c>
      <c r="D1542" s="61">
        <v>278</v>
      </c>
      <c r="E1542" s="61">
        <v>360</v>
      </c>
      <c r="F1542" s="61">
        <v>429</v>
      </c>
      <c r="G1542" s="24">
        <f>D1542*(236.707/Base!$D$132)</f>
        <v>799.00748239593906</v>
      </c>
      <c r="H1542" s="24">
        <f>E1542*(236.707/Base!$D$132)</f>
        <v>1034.685948426396</v>
      </c>
      <c r="I1542" s="24">
        <f>F1542*(236.707/Base!$D$132)</f>
        <v>1233.0007552081217</v>
      </c>
      <c r="J1542" s="8"/>
    </row>
    <row r="1543" spans="1:10" x14ac:dyDescent="0.25">
      <c r="A1543" s="59" t="s">
        <v>161</v>
      </c>
      <c r="B1543" s="60">
        <v>45</v>
      </c>
      <c r="C1543" s="60">
        <v>1981</v>
      </c>
      <c r="D1543" s="61">
        <v>269</v>
      </c>
      <c r="E1543" s="61">
        <v>348</v>
      </c>
      <c r="F1543" s="61">
        <v>415</v>
      </c>
      <c r="G1543" s="24">
        <f>D1543*(236.707/Base!$D$133)</f>
        <v>700.59174671573135</v>
      </c>
      <c r="H1543" s="24">
        <f>E1543*(236.707/Base!$D$133)</f>
        <v>906.34173924563015</v>
      </c>
      <c r="I1543" s="24">
        <f>F1543*(236.707/Base!$D$133)</f>
        <v>1080.8385683532658</v>
      </c>
      <c r="J1543" s="8"/>
    </row>
    <row r="1544" spans="1:10" x14ac:dyDescent="0.25">
      <c r="A1544" s="59" t="s">
        <v>161</v>
      </c>
      <c r="B1544" s="60">
        <v>45</v>
      </c>
      <c r="C1544" s="60">
        <v>1982</v>
      </c>
      <c r="D1544" s="61">
        <v>269</v>
      </c>
      <c r="E1544" s="61">
        <v>348</v>
      </c>
      <c r="F1544" s="61">
        <v>415</v>
      </c>
      <c r="G1544" s="24">
        <f>D1544*(236.707/Base!$D$134)</f>
        <v>659.91614270363959</v>
      </c>
      <c r="H1544" s="24">
        <f>E1544*(236.707/Base!$D$134)</f>
        <v>853.72051175043327</v>
      </c>
      <c r="I1544" s="24">
        <f>F1544*(236.707/Base!$D$134)</f>
        <v>1018.0862424610052</v>
      </c>
      <c r="J1544" s="8"/>
    </row>
    <row r="1545" spans="1:10" x14ac:dyDescent="0.25">
      <c r="A1545" s="59" t="s">
        <v>161</v>
      </c>
      <c r="B1545" s="60">
        <v>45</v>
      </c>
      <c r="C1545" s="60">
        <v>1983</v>
      </c>
      <c r="D1545" s="61">
        <v>289</v>
      </c>
      <c r="E1545" s="61">
        <v>382</v>
      </c>
      <c r="F1545" s="61">
        <v>455</v>
      </c>
      <c r="G1545" s="24">
        <f>D1545*(236.707/Base!$D$135)</f>
        <v>686.95511593618801</v>
      </c>
      <c r="H1545" s="24">
        <f>E1545*(236.707/Base!$D$135)</f>
        <v>908.01679684298892</v>
      </c>
      <c r="I1545" s="24">
        <f>F1545*(236.707/Base!$D$135)</f>
        <v>1081.5383313182199</v>
      </c>
      <c r="J1545" s="8"/>
    </row>
    <row r="1546" spans="1:10" x14ac:dyDescent="0.25">
      <c r="A1546" s="59" t="s">
        <v>161</v>
      </c>
      <c r="B1546" s="60">
        <v>45</v>
      </c>
      <c r="C1546" s="60">
        <v>1984</v>
      </c>
      <c r="D1546" s="61">
        <v>286</v>
      </c>
      <c r="E1546" s="61">
        <v>362</v>
      </c>
      <c r="F1546" s="61">
        <v>416</v>
      </c>
      <c r="G1546" s="24">
        <f>D1546*(236.707/Base!$D$136)</f>
        <v>651.38414796460188</v>
      </c>
      <c r="H1546" s="24">
        <f>E1546*(236.707/Base!$D$136)</f>
        <v>824.47923623491567</v>
      </c>
      <c r="I1546" s="24">
        <f>F1546*(236.707/Base!$D$136)</f>
        <v>947.46785158487546</v>
      </c>
      <c r="J1546" s="8"/>
    </row>
    <row r="1547" spans="1:10" x14ac:dyDescent="0.25">
      <c r="A1547" s="59" t="s">
        <v>161</v>
      </c>
      <c r="B1547" s="60">
        <v>45</v>
      </c>
      <c r="C1547" s="60">
        <v>1985</v>
      </c>
      <c r="D1547" s="61">
        <v>289</v>
      </c>
      <c r="E1547" s="61">
        <v>363</v>
      </c>
      <c r="F1547" s="61">
        <v>425</v>
      </c>
      <c r="G1547" s="24">
        <f>D1547*(236.707/Base!$D$137)</f>
        <v>635.71370868686859</v>
      </c>
      <c r="H1547" s="24">
        <f>E1547*(236.707/Base!$D$137)</f>
        <v>798.49161333333313</v>
      </c>
      <c r="I1547" s="24">
        <f>F1547*(236.707/Base!$D$137)</f>
        <v>934.87310101010087</v>
      </c>
      <c r="J1547" s="8"/>
    </row>
    <row r="1548" spans="1:10" x14ac:dyDescent="0.25">
      <c r="A1548" s="59" t="s">
        <v>161</v>
      </c>
      <c r="B1548" s="60">
        <v>45</v>
      </c>
      <c r="C1548" s="60">
        <v>1986</v>
      </c>
      <c r="D1548" s="61">
        <v>301</v>
      </c>
      <c r="E1548" s="61">
        <v>376</v>
      </c>
      <c r="F1548" s="61">
        <v>439</v>
      </c>
      <c r="G1548" s="24">
        <f>D1548*(236.707/Base!$D$138)</f>
        <v>649.98911649122806</v>
      </c>
      <c r="H1548" s="24">
        <f>E1548*(236.707/Base!$D$138)</f>
        <v>811.94653754385968</v>
      </c>
      <c r="I1548" s="24">
        <f>F1548*(236.707/Base!$D$138)</f>
        <v>947.99077122807023</v>
      </c>
      <c r="J1548" s="8"/>
    </row>
    <row r="1549" spans="1:10" x14ac:dyDescent="0.25">
      <c r="A1549" s="59" t="s">
        <v>161</v>
      </c>
      <c r="B1549" s="60">
        <v>45</v>
      </c>
      <c r="C1549" s="60">
        <v>1987</v>
      </c>
      <c r="D1549" s="61">
        <v>301</v>
      </c>
      <c r="E1549" s="61">
        <v>376</v>
      </c>
      <c r="F1549" s="61">
        <v>439</v>
      </c>
      <c r="G1549" s="24">
        <f>D1549*(236.707/Base!$D$139)</f>
        <v>627.03144350257537</v>
      </c>
      <c r="H1549" s="24">
        <f>E1549*(236.707/Base!$D$139)</f>
        <v>783.268514142752</v>
      </c>
      <c r="I1549" s="24">
        <f>F1549*(236.707/Base!$D$139)</f>
        <v>914.50765348050038</v>
      </c>
      <c r="J1549" s="8"/>
    </row>
    <row r="1550" spans="1:10" x14ac:dyDescent="0.25">
      <c r="A1550" s="59" t="s">
        <v>161</v>
      </c>
      <c r="B1550" s="60">
        <v>45</v>
      </c>
      <c r="C1550" s="60">
        <v>1988</v>
      </c>
      <c r="D1550" s="61">
        <v>301</v>
      </c>
      <c r="E1550" s="61">
        <v>376</v>
      </c>
      <c r="F1550" s="61">
        <v>439</v>
      </c>
      <c r="G1550" s="24">
        <f>D1550*(236.707/Base!$D$140)</f>
        <v>602.21606481978802</v>
      </c>
      <c r="H1550" s="24">
        <f>E1550*(236.707/Base!$D$140)</f>
        <v>752.26990156890463</v>
      </c>
      <c r="I1550" s="24">
        <f>F1550*(236.707/Base!$D$140)</f>
        <v>878.31512443816257</v>
      </c>
      <c r="J1550" s="8"/>
    </row>
    <row r="1551" spans="1:10" x14ac:dyDescent="0.25">
      <c r="A1551" s="59" t="s">
        <v>161</v>
      </c>
      <c r="B1551" s="60">
        <v>45</v>
      </c>
      <c r="C1551" s="60">
        <v>1989</v>
      </c>
      <c r="D1551" s="61">
        <v>301</v>
      </c>
      <c r="E1551" s="61">
        <v>376</v>
      </c>
      <c r="F1551" s="61">
        <v>439</v>
      </c>
      <c r="G1551" s="24">
        <f>D1551*(236.707/Base!$D$141)</f>
        <v>574.60265119352653</v>
      </c>
      <c r="H1551" s="24">
        <f>E1551*(236.707/Base!$D$141)</f>
        <v>717.77606926500323</v>
      </c>
      <c r="I1551" s="24">
        <f>F1551*(236.707/Base!$D$141)</f>
        <v>838.04174044504373</v>
      </c>
      <c r="J1551" s="8"/>
    </row>
    <row r="1552" spans="1:10" x14ac:dyDescent="0.25">
      <c r="A1552" s="59" t="s">
        <v>161</v>
      </c>
      <c r="B1552" s="60">
        <v>45</v>
      </c>
      <c r="C1552" s="60">
        <v>1990</v>
      </c>
      <c r="D1552" s="61">
        <v>310</v>
      </c>
      <c r="E1552" s="61">
        <v>387</v>
      </c>
      <c r="F1552" s="61">
        <v>452</v>
      </c>
      <c r="G1552" s="24">
        <f>D1552*(236.707/Base!$D$142)</f>
        <v>561.49384081893788</v>
      </c>
      <c r="H1552" s="24">
        <f>E1552*(236.707/Base!$D$142)</f>
        <v>700.96166579654505</v>
      </c>
      <c r="I1552" s="24">
        <f>F1552*(236.707/Base!$D$142)</f>
        <v>818.69424532309654</v>
      </c>
      <c r="J1552" s="8"/>
    </row>
    <row r="1553" spans="1:10" x14ac:dyDescent="0.25">
      <c r="A1553" s="59" t="s">
        <v>161</v>
      </c>
      <c r="B1553" s="60">
        <v>45</v>
      </c>
      <c r="C1553" s="60">
        <v>1991</v>
      </c>
      <c r="D1553" s="61">
        <v>323</v>
      </c>
      <c r="E1553" s="61">
        <v>402</v>
      </c>
      <c r="F1553" s="61">
        <v>470</v>
      </c>
      <c r="G1553" s="24">
        <f>D1553*(236.707/Base!$D$143)</f>
        <v>561.33706418661745</v>
      </c>
      <c r="H1553" s="24">
        <f>E1553*(236.707/Base!$D$143)</f>
        <v>698.63003034990788</v>
      </c>
      <c r="I1553" s="24">
        <f>F1553*(236.707/Base!$D$143)</f>
        <v>816.80625438919571</v>
      </c>
      <c r="J1553" s="8"/>
    </row>
    <row r="1554" spans="1:10" x14ac:dyDescent="0.25">
      <c r="A1554" s="59" t="s">
        <v>161</v>
      </c>
      <c r="B1554" s="60">
        <v>45</v>
      </c>
      <c r="C1554" s="60">
        <v>1992</v>
      </c>
      <c r="D1554" s="61">
        <v>323</v>
      </c>
      <c r="E1554" s="61">
        <v>402</v>
      </c>
      <c r="F1554" s="61">
        <v>470</v>
      </c>
      <c r="G1554" s="24">
        <f>D1554*(236.707/Base!$D$144)</f>
        <v>544.93305874709415</v>
      </c>
      <c r="H1554" s="24">
        <f>E1554*(236.707/Base!$D$144)</f>
        <v>678.21389974096553</v>
      </c>
      <c r="I1554" s="24">
        <f>F1554*(236.707/Base!$D$144)</f>
        <v>792.93664895088</v>
      </c>
      <c r="J1554" s="8"/>
    </row>
    <row r="1555" spans="1:10" x14ac:dyDescent="0.25">
      <c r="A1555" s="59" t="s">
        <v>161</v>
      </c>
      <c r="B1555" s="60">
        <v>45</v>
      </c>
      <c r="C1555" s="60">
        <v>1993</v>
      </c>
      <c r="D1555" s="61">
        <v>323</v>
      </c>
      <c r="E1555" s="61">
        <v>402</v>
      </c>
      <c r="F1555" s="61">
        <v>470</v>
      </c>
      <c r="G1555" s="24">
        <f>D1555*(236.707/Base!$D$145)</f>
        <v>529.09417399458346</v>
      </c>
      <c r="H1555" s="24">
        <f>E1555*(236.707/Base!$D$145)</f>
        <v>658.50110819140104</v>
      </c>
      <c r="I1555" s="24">
        <f>F1555*(236.707/Base!$D$145)</f>
        <v>769.8893553481555</v>
      </c>
      <c r="J1555" s="8"/>
    </row>
    <row r="1556" spans="1:10" x14ac:dyDescent="0.25">
      <c r="A1556" s="59" t="s">
        <v>161</v>
      </c>
      <c r="B1556" s="60">
        <v>45</v>
      </c>
      <c r="C1556" s="60">
        <v>1994</v>
      </c>
      <c r="D1556" s="61">
        <v>332</v>
      </c>
      <c r="E1556" s="61">
        <v>414</v>
      </c>
      <c r="F1556" s="61">
        <v>484</v>
      </c>
      <c r="G1556" s="24">
        <f>D1556*(236.707/Base!$D$146)</f>
        <v>530.25916578333499</v>
      </c>
      <c r="H1556" s="24">
        <f>E1556*(236.707/Base!$D$146)</f>
        <v>661.22679106717067</v>
      </c>
      <c r="I1556" s="24">
        <f>F1556*(236.707/Base!$D$146)</f>
        <v>773.02842240703046</v>
      </c>
      <c r="J1556" s="8"/>
    </row>
    <row r="1557" spans="1:10" x14ac:dyDescent="0.25">
      <c r="A1557" s="59" t="s">
        <v>161</v>
      </c>
      <c r="B1557" s="60">
        <v>45</v>
      </c>
      <c r="C1557" s="60">
        <v>1995</v>
      </c>
      <c r="D1557" s="61">
        <v>342</v>
      </c>
      <c r="E1557" s="61">
        <v>426</v>
      </c>
      <c r="F1557" s="61">
        <v>498</v>
      </c>
      <c r="G1557" s="24">
        <f>D1557*(236.707/Base!$D$147)</f>
        <v>531.17722192369604</v>
      </c>
      <c r="H1557" s="24">
        <f>E1557*(236.707/Base!$D$147)</f>
        <v>661.64180274705996</v>
      </c>
      <c r="I1557" s="24">
        <f>F1557*(236.707/Base!$D$147)</f>
        <v>773.46858630994336</v>
      </c>
      <c r="J1557" s="8"/>
    </row>
    <row r="1558" spans="1:10" x14ac:dyDescent="0.25">
      <c r="A1558" s="59" t="s">
        <v>161</v>
      </c>
      <c r="B1558" s="60">
        <v>45</v>
      </c>
      <c r="C1558" s="60">
        <v>1996</v>
      </c>
      <c r="D1558" s="61">
        <v>342</v>
      </c>
      <c r="E1558" s="61">
        <v>426</v>
      </c>
      <c r="F1558" s="61">
        <v>498</v>
      </c>
      <c r="G1558" s="24">
        <f>D1558*(236.707/Base!$D$148)</f>
        <v>515.95789674952198</v>
      </c>
      <c r="H1558" s="24">
        <f>E1558*(236.707/Base!$D$148)</f>
        <v>642.68439770554494</v>
      </c>
      <c r="I1558" s="24">
        <f>F1558*(236.707/Base!$D$148)</f>
        <v>751.30711281070751</v>
      </c>
      <c r="J1558" s="8"/>
    </row>
    <row r="1559" spans="1:10" x14ac:dyDescent="0.25">
      <c r="A1559" s="59" t="s">
        <v>161</v>
      </c>
      <c r="B1559" s="60">
        <v>45</v>
      </c>
      <c r="C1559" s="60">
        <v>1997</v>
      </c>
      <c r="D1559" s="61">
        <v>342</v>
      </c>
      <c r="E1559" s="61">
        <v>426</v>
      </c>
      <c r="F1559" s="61">
        <v>498</v>
      </c>
      <c r="G1559" s="24">
        <f>D1559*(236.707/Base!$D$149)</f>
        <v>504.38500934579434</v>
      </c>
      <c r="H1559" s="24">
        <f>E1559*(236.707/Base!$D$149)</f>
        <v>628.26904672897194</v>
      </c>
      <c r="I1559" s="24">
        <f>F1559*(236.707/Base!$D$149)</f>
        <v>734.45536448598125</v>
      </c>
      <c r="J1559" s="8"/>
    </row>
    <row r="1560" spans="1:10" x14ac:dyDescent="0.25">
      <c r="A1560" s="59" t="s">
        <v>161</v>
      </c>
      <c r="B1560" s="60">
        <v>45</v>
      </c>
      <c r="C1560" s="60">
        <v>1998</v>
      </c>
      <c r="D1560" s="61">
        <v>342</v>
      </c>
      <c r="E1560" s="61">
        <v>426</v>
      </c>
      <c r="F1560" s="61">
        <v>498</v>
      </c>
      <c r="G1560" s="24">
        <f>D1560*(236.707/Base!$D$150)</f>
        <v>496.64904294478521</v>
      </c>
      <c r="H1560" s="24">
        <f>E1560*(236.707/Base!$D$150)</f>
        <v>618.63301840490794</v>
      </c>
      <c r="I1560" s="24">
        <f>F1560*(236.707/Base!$D$150)</f>
        <v>723.19071165644164</v>
      </c>
      <c r="J1560" s="8"/>
    </row>
    <row r="1561" spans="1:10" x14ac:dyDescent="0.25">
      <c r="A1561" s="59" t="s">
        <v>161</v>
      </c>
      <c r="B1561" s="60">
        <v>45</v>
      </c>
      <c r="C1561" s="60">
        <v>1999</v>
      </c>
      <c r="D1561" s="61">
        <v>342</v>
      </c>
      <c r="E1561" s="61">
        <v>451</v>
      </c>
      <c r="F1561" s="61">
        <v>498</v>
      </c>
      <c r="G1561" s="24">
        <f>D1561*(236.707/Base!$D$151)</f>
        <v>485.91713085234096</v>
      </c>
      <c r="H1561" s="24">
        <f>E1561*(236.707/Base!$D$151)</f>
        <v>640.78545618247301</v>
      </c>
      <c r="I1561" s="24">
        <f>F1561*(236.707/Base!$D$151)</f>
        <v>707.56354141656664</v>
      </c>
      <c r="J1561" s="8"/>
    </row>
    <row r="1562" spans="1:10" x14ac:dyDescent="0.25">
      <c r="A1562" s="59" t="s">
        <v>161</v>
      </c>
      <c r="B1562" s="60">
        <v>45</v>
      </c>
      <c r="C1562" s="60">
        <v>2000</v>
      </c>
      <c r="D1562" s="61">
        <v>362</v>
      </c>
      <c r="E1562" s="61">
        <v>451</v>
      </c>
      <c r="F1562" s="61">
        <v>528</v>
      </c>
      <c r="G1562" s="24">
        <f>D1562*(236.707/Base!$D$152)</f>
        <v>497.60704994192804</v>
      </c>
      <c r="H1562" s="24">
        <f>E1562*(236.707/Base!$D$152)</f>
        <v>619.94690476190476</v>
      </c>
      <c r="I1562" s="24">
        <f>F1562*(236.707/Base!$D$152)</f>
        <v>725.79149825783975</v>
      </c>
      <c r="J1562" s="8"/>
    </row>
    <row r="1563" spans="1:10" x14ac:dyDescent="0.25">
      <c r="A1563" s="59" t="s">
        <v>161</v>
      </c>
      <c r="B1563" s="60">
        <v>45</v>
      </c>
      <c r="C1563" s="60">
        <v>2001</v>
      </c>
      <c r="D1563" s="61">
        <v>362</v>
      </c>
      <c r="E1563" s="61">
        <v>451</v>
      </c>
      <c r="F1563" s="61">
        <v>528</v>
      </c>
      <c r="G1563" s="24">
        <f>D1563*(236.707/Base!$D$153)</f>
        <v>483.83926595143987</v>
      </c>
      <c r="H1563" s="24">
        <f>E1563*(236.707/Base!$D$153)</f>
        <v>602.79422360248441</v>
      </c>
      <c r="I1563" s="24">
        <f>F1563*(236.707/Base!$D$153)</f>
        <v>705.71031055900619</v>
      </c>
      <c r="J1563" s="8"/>
    </row>
    <row r="1564" spans="1:10" x14ac:dyDescent="0.25">
      <c r="A1564" s="59" t="s">
        <v>161</v>
      </c>
      <c r="B1564" s="60">
        <v>45</v>
      </c>
      <c r="C1564" s="60">
        <v>2002</v>
      </c>
      <c r="D1564" s="61">
        <v>362</v>
      </c>
      <c r="E1564" s="61">
        <v>474</v>
      </c>
      <c r="F1564" s="61">
        <v>528</v>
      </c>
      <c r="G1564" s="24">
        <f>D1564*(236.707/Base!$D$154)</f>
        <v>476.30869371873257</v>
      </c>
      <c r="H1564" s="24">
        <f>E1564*(236.707/Base!$D$154)</f>
        <v>623.67491939966646</v>
      </c>
      <c r="I1564" s="24">
        <f>F1564*(236.707/Base!$D$154)</f>
        <v>694.72649249583094</v>
      </c>
      <c r="J1564" s="8"/>
    </row>
    <row r="1565" spans="1:10" x14ac:dyDescent="0.25">
      <c r="A1565" s="59" t="s">
        <v>161</v>
      </c>
      <c r="B1565" s="60">
        <v>45</v>
      </c>
      <c r="C1565" s="60">
        <v>2003</v>
      </c>
      <c r="D1565" s="61">
        <v>380</v>
      </c>
      <c r="E1565" s="61">
        <v>474</v>
      </c>
      <c r="F1565" s="61">
        <v>555</v>
      </c>
      <c r="G1565" s="24">
        <f>D1565*(236.707/Base!$D$155)</f>
        <v>488.85141304347826</v>
      </c>
      <c r="H1565" s="24">
        <f>E1565*(236.707/Base!$D$155)</f>
        <v>609.77781521739132</v>
      </c>
      <c r="I1565" s="24">
        <f>F1565*(236.707/Base!$D$155)</f>
        <v>713.98035326086961</v>
      </c>
      <c r="J1565" s="8"/>
    </row>
    <row r="1566" spans="1:10" x14ac:dyDescent="0.25">
      <c r="A1566" s="59" t="s">
        <v>161</v>
      </c>
      <c r="B1566" s="60">
        <v>45</v>
      </c>
      <c r="C1566" s="60">
        <v>2004</v>
      </c>
      <c r="D1566" s="61">
        <v>380</v>
      </c>
      <c r="E1566" s="61">
        <v>474</v>
      </c>
      <c r="F1566" s="61">
        <v>555</v>
      </c>
      <c r="G1566" s="24">
        <f>D1566*(236.707/Base!$D$156)</f>
        <v>476.17077818951827</v>
      </c>
      <c r="H1566" s="24">
        <f>E1566*(236.707/Base!$D$156)</f>
        <v>593.96039174166231</v>
      </c>
      <c r="I1566" s="24">
        <f>F1566*(236.707/Base!$D$156)</f>
        <v>695.45995235574378</v>
      </c>
      <c r="J1566" s="8"/>
    </row>
    <row r="1567" spans="1:10" x14ac:dyDescent="0.25">
      <c r="A1567" s="59" t="s">
        <v>161</v>
      </c>
      <c r="B1567" s="60">
        <v>45</v>
      </c>
      <c r="C1567" s="60">
        <v>2005</v>
      </c>
      <c r="D1567" s="61">
        <v>380</v>
      </c>
      <c r="E1567" s="61">
        <v>474</v>
      </c>
      <c r="F1567" s="61">
        <v>555</v>
      </c>
      <c r="G1567" s="24">
        <f>D1567*(236.707/Base!$D$157)</f>
        <v>460.56661546338955</v>
      </c>
      <c r="H1567" s="24">
        <f>E1567*(236.707/Base!$D$157)</f>
        <v>574.49625192012275</v>
      </c>
      <c r="I1567" s="24">
        <f>F1567*(236.707/Base!$D$157)</f>
        <v>672.66966205837161</v>
      </c>
      <c r="J1567" s="8"/>
    </row>
    <row r="1568" spans="1:10" x14ac:dyDescent="0.25">
      <c r="A1568" s="59" t="s">
        <v>161</v>
      </c>
      <c r="B1568" s="60">
        <v>45</v>
      </c>
      <c r="C1568" s="60">
        <v>2006</v>
      </c>
      <c r="D1568" s="61">
        <v>380</v>
      </c>
      <c r="E1568" s="61">
        <v>474</v>
      </c>
      <c r="F1568" s="61">
        <v>555</v>
      </c>
      <c r="G1568" s="24">
        <f>D1568*(236.707/Base!$D$158)</f>
        <v>446.17390873015876</v>
      </c>
      <c r="H1568" s="24">
        <f>E1568*(236.707/Base!$D$158)</f>
        <v>556.54324404761905</v>
      </c>
      <c r="I1568" s="24">
        <f>F1568*(236.707/Base!$D$158)</f>
        <v>651.64873511904761</v>
      </c>
      <c r="J1568" s="8"/>
    </row>
    <row r="1569" spans="1:10" x14ac:dyDescent="0.25">
      <c r="A1569" s="59" t="s">
        <v>161</v>
      </c>
      <c r="B1569" s="60">
        <v>45</v>
      </c>
      <c r="C1569" s="60">
        <v>2007</v>
      </c>
      <c r="D1569" s="61">
        <v>380</v>
      </c>
      <c r="E1569" s="61">
        <v>474</v>
      </c>
      <c r="F1569" s="61">
        <v>555</v>
      </c>
      <c r="G1569" s="24">
        <f>D1569*(236.707/Base!$D$159)</f>
        <v>433.81784684241489</v>
      </c>
      <c r="H1569" s="24">
        <f>E1569*(236.707/Base!$D$159)</f>
        <v>541.1306826402755</v>
      </c>
      <c r="I1569" s="24">
        <f>F1569*(236.707/Base!$D$159)</f>
        <v>633.60238157247443</v>
      </c>
      <c r="J1569" s="8"/>
    </row>
    <row r="1570" spans="1:10" x14ac:dyDescent="0.25">
      <c r="A1570" s="59" t="s">
        <v>161</v>
      </c>
      <c r="B1570" s="60">
        <v>45</v>
      </c>
      <c r="C1570" s="60">
        <v>2008</v>
      </c>
      <c r="D1570" s="61">
        <v>380</v>
      </c>
      <c r="E1570" s="61">
        <v>474</v>
      </c>
      <c r="F1570" s="61">
        <v>555</v>
      </c>
      <c r="G1570" s="24">
        <f>D1570*(236.707/Base!$D$160)</f>
        <v>417.77708624589536</v>
      </c>
      <c r="H1570" s="24">
        <f>E1570*(236.707/Base!$D$160)</f>
        <v>521.12194442251155</v>
      </c>
      <c r="I1570" s="24">
        <f>F1570*(236.707/Base!$D$160)</f>
        <v>610.17442859597872</v>
      </c>
      <c r="J1570" s="8"/>
    </row>
    <row r="1571" spans="1:10" x14ac:dyDescent="0.25">
      <c r="A1571" s="59" t="s">
        <v>161</v>
      </c>
      <c r="B1571" s="60">
        <v>45</v>
      </c>
      <c r="C1571" s="60">
        <v>2009</v>
      </c>
      <c r="D1571" s="61">
        <v>399</v>
      </c>
      <c r="E1571" s="61">
        <v>498</v>
      </c>
      <c r="F1571" s="61">
        <v>583</v>
      </c>
      <c r="G1571" s="24">
        <f>D1571*(236.707/Base!$D$161)</f>
        <v>440.23218838708476</v>
      </c>
      <c r="H1571" s="24">
        <f>E1571*(236.707/Base!$D$161)</f>
        <v>549.46273137034632</v>
      </c>
      <c r="I1571" s="24">
        <f>F1571*(236.707/Base!$D$161)</f>
        <v>643.24653090142954</v>
      </c>
      <c r="J1571" s="8"/>
    </row>
    <row r="1572" spans="1:10" x14ac:dyDescent="0.25">
      <c r="A1572" s="59" t="s">
        <v>161</v>
      </c>
      <c r="B1572" s="60">
        <v>45</v>
      </c>
      <c r="C1572" s="60">
        <v>2010</v>
      </c>
      <c r="D1572" s="61">
        <v>380</v>
      </c>
      <c r="E1572" s="61">
        <v>474</v>
      </c>
      <c r="F1572" s="61">
        <v>555</v>
      </c>
      <c r="G1572" s="24">
        <f>D1572*(236.707/Base!$D$162)</f>
        <v>412.50256814763173</v>
      </c>
      <c r="H1572" s="24">
        <f>E1572*(236.707/Base!$D$162)</f>
        <v>514.54267711046703</v>
      </c>
      <c r="I1572" s="24">
        <f>F1572*(236.707/Base!$D$162)</f>
        <v>602.47085611035686</v>
      </c>
      <c r="J1572" s="8"/>
    </row>
    <row r="1573" spans="1:10" x14ac:dyDescent="0.25">
      <c r="A1573" s="59" t="s">
        <v>161</v>
      </c>
      <c r="B1573" s="60">
        <v>45</v>
      </c>
      <c r="C1573" s="60">
        <v>2011</v>
      </c>
      <c r="D1573" s="61">
        <v>399</v>
      </c>
      <c r="E1573" s="61">
        <v>498</v>
      </c>
      <c r="F1573" s="61">
        <v>583</v>
      </c>
      <c r="G1573" s="24">
        <f>D1573*(236.707/Base!$D$163)</f>
        <v>419.87424590666808</v>
      </c>
      <c r="H1573" s="24">
        <f>E1573*(236.707/Base!$D$163)</f>
        <v>524.0535700789992</v>
      </c>
      <c r="I1573" s="24">
        <f>F1573*(236.707/Base!$D$163)</f>
        <v>613.50046457039468</v>
      </c>
      <c r="J1573" s="8"/>
    </row>
    <row r="1574" spans="1:10" x14ac:dyDescent="0.25">
      <c r="A1574" s="59" t="s">
        <v>161</v>
      </c>
      <c r="B1574" s="60">
        <v>45</v>
      </c>
      <c r="C1574" s="60">
        <v>2012</v>
      </c>
      <c r="D1574" s="61">
        <v>399</v>
      </c>
      <c r="E1574" s="61">
        <v>498</v>
      </c>
      <c r="F1574" s="61">
        <v>583</v>
      </c>
      <c r="G1574" s="24">
        <f>D1574*(236.707/Base!$D$164)</f>
        <v>411.36132912881004</v>
      </c>
      <c r="H1574" s="24">
        <f>E1574*(236.707/Base!$D$164)</f>
        <v>513.42842582994331</v>
      </c>
      <c r="I1574" s="24">
        <f>F1574*(236.707/Base!$D$164)</f>
        <v>601.06179168445169</v>
      </c>
      <c r="J1574" s="8"/>
    </row>
    <row r="1575" spans="1:10" x14ac:dyDescent="0.25">
      <c r="A1575" s="59" t="s">
        <v>161</v>
      </c>
      <c r="B1575" s="60">
        <v>45</v>
      </c>
      <c r="C1575" s="60">
        <v>2013</v>
      </c>
      <c r="D1575" s="61">
        <v>399</v>
      </c>
      <c r="E1575" s="61">
        <v>498</v>
      </c>
      <c r="F1575" s="61">
        <v>583</v>
      </c>
      <c r="G1575" s="24">
        <f>D1575*(236.707/Base!$D$165)</f>
        <v>405.42285915426447</v>
      </c>
      <c r="H1575" s="24">
        <f>E1575*(236.707/Base!$D$165)</f>
        <v>506.01650089930757</v>
      </c>
      <c r="I1575" s="24">
        <f>F1575*(236.707/Base!$D$165)</f>
        <v>592.38477916525358</v>
      </c>
      <c r="J1575" s="8"/>
    </row>
    <row r="1576" spans="1:10" x14ac:dyDescent="0.25">
      <c r="A1576" s="59" t="s">
        <v>161</v>
      </c>
      <c r="B1576" s="60">
        <v>45</v>
      </c>
      <c r="C1576" s="60">
        <v>2014</v>
      </c>
      <c r="D1576" s="61">
        <v>399</v>
      </c>
      <c r="E1576" s="61">
        <v>498</v>
      </c>
      <c r="F1576" s="61">
        <v>583</v>
      </c>
      <c r="G1576" s="24">
        <f>D1576*(236.707/Base!$D$166)</f>
        <v>403.76072179756841</v>
      </c>
      <c r="H1576" s="24">
        <f>E1576*(236.707/Base!$D$166)</f>
        <v>503.94195352177707</v>
      </c>
      <c r="I1576" s="24">
        <f>F1576*(236.707/Base!$D$166)</f>
        <v>589.95614237589564</v>
      </c>
      <c r="J1576" s="8"/>
    </row>
    <row r="1577" spans="1:10" x14ac:dyDescent="0.25">
      <c r="A1577" s="59" t="s">
        <v>162</v>
      </c>
      <c r="B1577" s="60">
        <v>47</v>
      </c>
      <c r="C1577" s="60">
        <v>1980</v>
      </c>
      <c r="D1577" s="61">
        <v>258</v>
      </c>
      <c r="E1577" s="61">
        <v>310</v>
      </c>
      <c r="F1577" s="61">
        <v>360</v>
      </c>
      <c r="G1577" s="24">
        <f>D1577*(236.707/Base!$D$132)</f>
        <v>741.52492970558376</v>
      </c>
      <c r="H1577" s="24">
        <f>E1577*(236.707/Base!$D$132)</f>
        <v>890.97956670050758</v>
      </c>
      <c r="I1577" s="24">
        <f>F1577*(236.707/Base!$D$132)</f>
        <v>1034.685948426396</v>
      </c>
      <c r="J1577" s="8"/>
    </row>
    <row r="1578" spans="1:10" x14ac:dyDescent="0.25">
      <c r="A1578" s="59" t="s">
        <v>162</v>
      </c>
      <c r="B1578" s="60">
        <v>47</v>
      </c>
      <c r="C1578" s="60">
        <v>1981</v>
      </c>
      <c r="D1578" s="61">
        <v>203</v>
      </c>
      <c r="E1578" s="61">
        <v>258</v>
      </c>
      <c r="F1578" s="61">
        <v>305</v>
      </c>
      <c r="G1578" s="24">
        <f>D1578*(236.707/Base!$D$133)</f>
        <v>528.69934789328431</v>
      </c>
      <c r="H1578" s="24">
        <f>E1578*(236.707/Base!$D$133)</f>
        <v>671.94301357865686</v>
      </c>
      <c r="I1578" s="24">
        <f>F1578*(236.707/Base!$D$133)</f>
        <v>794.35123698252073</v>
      </c>
      <c r="J1578" s="8"/>
    </row>
    <row r="1579" spans="1:10" x14ac:dyDescent="0.25">
      <c r="A1579" s="59" t="s">
        <v>162</v>
      </c>
      <c r="B1579" s="60">
        <v>47</v>
      </c>
      <c r="C1579" s="60">
        <v>1982</v>
      </c>
      <c r="D1579" s="61">
        <v>257</v>
      </c>
      <c r="E1579" s="61">
        <v>310</v>
      </c>
      <c r="F1579" s="61">
        <v>360</v>
      </c>
      <c r="G1579" s="24">
        <f>D1579*(236.707/Base!$D$134)</f>
        <v>630.47750436741774</v>
      </c>
      <c r="H1579" s="24">
        <f>E1579*(236.707/Base!$D$134)</f>
        <v>760.49815701906414</v>
      </c>
      <c r="I1579" s="24">
        <f>F1579*(236.707/Base!$D$134)</f>
        <v>883.15915008665513</v>
      </c>
      <c r="J1579" s="8"/>
    </row>
    <row r="1580" spans="1:10" x14ac:dyDescent="0.25">
      <c r="A1580" s="59" t="s">
        <v>162</v>
      </c>
      <c r="B1580" s="60">
        <v>47</v>
      </c>
      <c r="C1580" s="60">
        <v>1983</v>
      </c>
      <c r="D1580" s="61">
        <v>258</v>
      </c>
      <c r="E1580" s="61">
        <v>310</v>
      </c>
      <c r="F1580" s="61">
        <v>360</v>
      </c>
      <c r="G1580" s="24">
        <f>D1580*(236.707/Base!$D$135)</f>
        <v>613.26788896725429</v>
      </c>
      <c r="H1580" s="24">
        <f>E1580*(236.707/Base!$D$135)</f>
        <v>736.87226968933658</v>
      </c>
      <c r="I1580" s="24">
        <f>F1580*(236.707/Base!$D$135)</f>
        <v>855.72263576826185</v>
      </c>
      <c r="J1580" s="8"/>
    </row>
    <row r="1581" spans="1:10" x14ac:dyDescent="0.25">
      <c r="A1581" s="59" t="s">
        <v>162</v>
      </c>
      <c r="B1581" s="60">
        <v>47</v>
      </c>
      <c r="C1581" s="60">
        <v>1984</v>
      </c>
      <c r="D1581" s="61">
        <v>258</v>
      </c>
      <c r="E1581" s="61">
        <v>310</v>
      </c>
      <c r="F1581" s="61">
        <v>360</v>
      </c>
      <c r="G1581" s="24">
        <f>D1581*(236.707/Base!$D$136)</f>
        <v>587.61227333869681</v>
      </c>
      <c r="H1581" s="24">
        <f>E1581*(236.707/Base!$D$136)</f>
        <v>706.04575478680624</v>
      </c>
      <c r="I1581" s="24">
        <f>F1581*(236.707/Base!$D$136)</f>
        <v>819.92410233306532</v>
      </c>
      <c r="J1581" s="8"/>
    </row>
    <row r="1582" spans="1:10" x14ac:dyDescent="0.25">
      <c r="A1582" s="59" t="s">
        <v>162</v>
      </c>
      <c r="B1582" s="60">
        <v>47</v>
      </c>
      <c r="C1582" s="60">
        <v>1985</v>
      </c>
      <c r="D1582" s="61">
        <v>272</v>
      </c>
      <c r="E1582" s="61">
        <v>327</v>
      </c>
      <c r="F1582" s="61">
        <v>379</v>
      </c>
      <c r="G1582" s="24">
        <f>D1582*(236.707/Base!$D$137)</f>
        <v>598.31878464646456</v>
      </c>
      <c r="H1582" s="24">
        <f>E1582*(236.707/Base!$D$137)</f>
        <v>719.30236242424235</v>
      </c>
      <c r="I1582" s="24">
        <f>F1582*(236.707/Base!$D$137)</f>
        <v>833.68683595959578</v>
      </c>
      <c r="J1582" s="8"/>
    </row>
    <row r="1583" spans="1:10" x14ac:dyDescent="0.25">
      <c r="A1583" s="59" t="s">
        <v>162</v>
      </c>
      <c r="B1583" s="60">
        <v>47</v>
      </c>
      <c r="C1583" s="60">
        <v>1986</v>
      </c>
      <c r="D1583" s="61">
        <v>294</v>
      </c>
      <c r="E1583" s="61">
        <v>354</v>
      </c>
      <c r="F1583" s="61">
        <v>410</v>
      </c>
      <c r="G1583" s="24">
        <f>D1583*(236.707/Base!$D$138)</f>
        <v>634.87309052631588</v>
      </c>
      <c r="H1583" s="24">
        <f>E1583*(236.707/Base!$D$138)</f>
        <v>764.43902736842108</v>
      </c>
      <c r="I1583" s="24">
        <f>F1583*(236.707/Base!$D$138)</f>
        <v>885.36723508771934</v>
      </c>
      <c r="J1583" s="8"/>
    </row>
    <row r="1584" spans="1:10" x14ac:dyDescent="0.25">
      <c r="A1584" s="59" t="s">
        <v>162</v>
      </c>
      <c r="B1584" s="60">
        <v>47</v>
      </c>
      <c r="C1584" s="60">
        <v>1987</v>
      </c>
      <c r="D1584" s="61">
        <v>294</v>
      </c>
      <c r="E1584" s="61">
        <v>354</v>
      </c>
      <c r="F1584" s="61">
        <v>410</v>
      </c>
      <c r="G1584" s="24">
        <f>D1584*(236.707/Base!$D$139)</f>
        <v>612.44931690949227</v>
      </c>
      <c r="H1584" s="24">
        <f>E1584*(236.707/Base!$D$139)</f>
        <v>737.43897342163359</v>
      </c>
      <c r="I1584" s="24">
        <f>F1584*(236.707/Base!$D$139)</f>
        <v>854.09598616629876</v>
      </c>
      <c r="J1584" s="8"/>
    </row>
    <row r="1585" spans="1:10" x14ac:dyDescent="0.25">
      <c r="A1585" s="59" t="s">
        <v>162</v>
      </c>
      <c r="B1585" s="60">
        <v>47</v>
      </c>
      <c r="C1585" s="60">
        <v>1988</v>
      </c>
      <c r="D1585" s="61">
        <v>294</v>
      </c>
      <c r="E1585" s="61">
        <v>354</v>
      </c>
      <c r="F1585" s="61">
        <v>410</v>
      </c>
      <c r="G1585" s="24">
        <f>D1585*(236.707/Base!$D$140)</f>
        <v>588.21104005653706</v>
      </c>
      <c r="H1585" s="24">
        <f>E1585*(236.707/Base!$D$140)</f>
        <v>708.25410945583042</v>
      </c>
      <c r="I1585" s="24">
        <f>F1585*(236.707/Base!$D$140)</f>
        <v>820.29430756183751</v>
      </c>
      <c r="J1585" s="8"/>
    </row>
    <row r="1586" spans="1:10" x14ac:dyDescent="0.25">
      <c r="A1586" s="59" t="s">
        <v>162</v>
      </c>
      <c r="B1586" s="60">
        <v>47</v>
      </c>
      <c r="C1586" s="60">
        <v>1989</v>
      </c>
      <c r="D1586" s="61">
        <v>294</v>
      </c>
      <c r="E1586" s="61">
        <v>354</v>
      </c>
      <c r="F1586" s="61">
        <v>410</v>
      </c>
      <c r="G1586" s="24">
        <f>D1586*(236.707/Base!$D$141)</f>
        <v>561.23979884018866</v>
      </c>
      <c r="H1586" s="24">
        <f>E1586*(236.707/Base!$D$141)</f>
        <v>675.77853329737002</v>
      </c>
      <c r="I1586" s="24">
        <f>F1586*(236.707/Base!$D$141)</f>
        <v>782.68135212407265</v>
      </c>
      <c r="J1586" s="8"/>
    </row>
    <row r="1587" spans="1:10" x14ac:dyDescent="0.25">
      <c r="A1587" s="59" t="s">
        <v>162</v>
      </c>
      <c r="B1587" s="60">
        <v>47</v>
      </c>
      <c r="C1587" s="60">
        <v>1990</v>
      </c>
      <c r="D1587" s="61">
        <v>294</v>
      </c>
      <c r="E1587" s="61">
        <v>354</v>
      </c>
      <c r="F1587" s="61">
        <v>410</v>
      </c>
      <c r="G1587" s="24">
        <f>D1587*(236.707/Base!$D$142)</f>
        <v>532.51351355086365</v>
      </c>
      <c r="H1587" s="24">
        <f>E1587*(236.707/Base!$D$142)</f>
        <v>641.18974080614191</v>
      </c>
      <c r="I1587" s="24">
        <f>F1587*(236.707/Base!$D$142)</f>
        <v>742.62088624440173</v>
      </c>
      <c r="J1587" s="8"/>
    </row>
    <row r="1588" spans="1:10" x14ac:dyDescent="0.25">
      <c r="A1588" s="59" t="s">
        <v>162</v>
      </c>
      <c r="B1588" s="60">
        <v>47</v>
      </c>
      <c r="C1588" s="60">
        <v>1991</v>
      </c>
      <c r="D1588" s="61">
        <v>294</v>
      </c>
      <c r="E1588" s="61">
        <v>354</v>
      </c>
      <c r="F1588" s="61">
        <v>410</v>
      </c>
      <c r="G1588" s="24">
        <f>D1588*(236.707/Base!$D$143)</f>
        <v>510.93838040515647</v>
      </c>
      <c r="H1588" s="24">
        <f>E1588*(236.707/Base!$D$143)</f>
        <v>615.21151926335165</v>
      </c>
      <c r="I1588" s="24">
        <f>F1588*(236.707/Base!$D$143)</f>
        <v>712.53311553100059</v>
      </c>
      <c r="J1588" s="8"/>
    </row>
    <row r="1589" spans="1:10" x14ac:dyDescent="0.25">
      <c r="A1589" s="59" t="s">
        <v>162</v>
      </c>
      <c r="B1589" s="60">
        <v>47</v>
      </c>
      <c r="C1589" s="60">
        <v>1992</v>
      </c>
      <c r="D1589" s="61">
        <v>294</v>
      </c>
      <c r="E1589" s="61">
        <v>354</v>
      </c>
      <c r="F1589" s="61">
        <v>410</v>
      </c>
      <c r="G1589" s="24">
        <f>D1589*(236.707/Base!$D$144)</f>
        <v>496.00718040757175</v>
      </c>
      <c r="H1589" s="24">
        <f>E1589*(236.707/Base!$D$144)</f>
        <v>597.23313559279052</v>
      </c>
      <c r="I1589" s="24">
        <f>F1589*(236.707/Base!$D$144)</f>
        <v>691.71069376566129</v>
      </c>
      <c r="J1589" s="8"/>
    </row>
    <row r="1590" spans="1:10" x14ac:dyDescent="0.25">
      <c r="A1590" s="59" t="s">
        <v>162</v>
      </c>
      <c r="B1590" s="60">
        <v>47</v>
      </c>
      <c r="C1590" s="60">
        <v>1993</v>
      </c>
      <c r="D1590" s="61">
        <v>294</v>
      </c>
      <c r="E1590" s="61">
        <v>354</v>
      </c>
      <c r="F1590" s="61">
        <v>410</v>
      </c>
      <c r="G1590" s="24">
        <f>D1590*(236.707/Base!$D$145)</f>
        <v>481.5903627071441</v>
      </c>
      <c r="H1590" s="24">
        <f>E1590*(236.707/Base!$D$145)</f>
        <v>579.87411019839794</v>
      </c>
      <c r="I1590" s="24">
        <f>F1590*(236.707/Base!$D$145)</f>
        <v>671.60560785690166</v>
      </c>
      <c r="J1590" s="8"/>
    </row>
    <row r="1591" spans="1:10" x14ac:dyDescent="0.25">
      <c r="A1591" s="59" t="s">
        <v>162</v>
      </c>
      <c r="B1591" s="60">
        <v>47</v>
      </c>
      <c r="C1591" s="60">
        <v>1994</v>
      </c>
      <c r="D1591" s="61">
        <v>294</v>
      </c>
      <c r="E1591" s="61">
        <v>354</v>
      </c>
      <c r="F1591" s="61">
        <v>410</v>
      </c>
      <c r="G1591" s="24">
        <f>D1591*(236.707/Base!$D$146)</f>
        <v>469.5668516274111</v>
      </c>
      <c r="H1591" s="24">
        <f>E1591*(236.707/Base!$D$146)</f>
        <v>565.39682134729094</v>
      </c>
      <c r="I1591" s="24">
        <f>F1591*(236.707/Base!$D$146)</f>
        <v>654.83812641917871</v>
      </c>
      <c r="J1591" s="8"/>
    </row>
    <row r="1592" spans="1:10" x14ac:dyDescent="0.25">
      <c r="A1592" s="59" t="s">
        <v>162</v>
      </c>
      <c r="B1592" s="60">
        <v>47</v>
      </c>
      <c r="C1592" s="60">
        <v>1995</v>
      </c>
      <c r="D1592" s="61">
        <v>231</v>
      </c>
      <c r="E1592" s="61">
        <v>291</v>
      </c>
      <c r="F1592" s="61">
        <v>347</v>
      </c>
      <c r="G1592" s="24">
        <f>D1592*(236.707/Base!$D$147)</f>
        <v>358.7775972642508</v>
      </c>
      <c r="H1592" s="24">
        <f>E1592*(236.707/Base!$D$147)</f>
        <v>451.96658356665364</v>
      </c>
      <c r="I1592" s="24">
        <f>F1592*(236.707/Base!$D$147)</f>
        <v>538.94297078222962</v>
      </c>
      <c r="J1592" s="8"/>
    </row>
    <row r="1593" spans="1:10" x14ac:dyDescent="0.25">
      <c r="A1593" s="59" t="s">
        <v>162</v>
      </c>
      <c r="B1593" s="60">
        <v>47</v>
      </c>
      <c r="C1593" s="60">
        <v>1996</v>
      </c>
      <c r="D1593" s="61">
        <v>294</v>
      </c>
      <c r="E1593" s="61">
        <v>354</v>
      </c>
      <c r="F1593" s="61">
        <v>410</v>
      </c>
      <c r="G1593" s="24">
        <f>D1593*(236.707/Base!$D$148)</f>
        <v>443.5427533460803</v>
      </c>
      <c r="H1593" s="24">
        <f>E1593*(236.707/Base!$D$148)</f>
        <v>534.06168260038237</v>
      </c>
      <c r="I1593" s="24">
        <f>F1593*(236.707/Base!$D$148)</f>
        <v>618.54601657106434</v>
      </c>
      <c r="J1593" s="8"/>
    </row>
    <row r="1594" spans="1:10" x14ac:dyDescent="0.25">
      <c r="A1594" s="59" t="s">
        <v>162</v>
      </c>
      <c r="B1594" s="60">
        <v>47</v>
      </c>
      <c r="C1594" s="60">
        <v>1997</v>
      </c>
      <c r="D1594" s="61">
        <v>294</v>
      </c>
      <c r="E1594" s="61">
        <v>354</v>
      </c>
      <c r="F1594" s="61">
        <v>410</v>
      </c>
      <c r="G1594" s="24">
        <f>D1594*(236.707/Base!$D$149)</f>
        <v>433.59413084112145</v>
      </c>
      <c r="H1594" s="24">
        <f>E1594*(236.707/Base!$D$149)</f>
        <v>522.08272897196264</v>
      </c>
      <c r="I1594" s="24">
        <f>F1594*(236.707/Base!$D$149)</f>
        <v>604.67208722741429</v>
      </c>
      <c r="J1594" s="8"/>
    </row>
    <row r="1595" spans="1:10" x14ac:dyDescent="0.25">
      <c r="A1595" s="59" t="s">
        <v>162</v>
      </c>
      <c r="B1595" s="60">
        <v>47</v>
      </c>
      <c r="C1595" s="60">
        <v>1998</v>
      </c>
      <c r="D1595" s="61">
        <v>294</v>
      </c>
      <c r="E1595" s="61">
        <v>354</v>
      </c>
      <c r="F1595" s="61">
        <v>410</v>
      </c>
      <c r="G1595" s="24">
        <f>D1595*(236.707/Base!$D$150)</f>
        <v>426.94391411042943</v>
      </c>
      <c r="H1595" s="24">
        <f>E1595*(236.707/Base!$D$150)</f>
        <v>514.07532515337414</v>
      </c>
      <c r="I1595" s="24">
        <f>F1595*(236.707/Base!$D$150)</f>
        <v>595.39797546012267</v>
      </c>
      <c r="J1595" s="8"/>
    </row>
    <row r="1596" spans="1:10" x14ac:dyDescent="0.25">
      <c r="A1596" s="59" t="s">
        <v>162</v>
      </c>
      <c r="B1596" s="60">
        <v>47</v>
      </c>
      <c r="C1596" s="60">
        <v>1999</v>
      </c>
      <c r="D1596" s="61">
        <v>294</v>
      </c>
      <c r="E1596" s="61">
        <v>354</v>
      </c>
      <c r="F1596" s="61">
        <v>410</v>
      </c>
      <c r="G1596" s="24">
        <f>D1596*(236.707/Base!$D$151)</f>
        <v>417.71823529411768</v>
      </c>
      <c r="H1596" s="24">
        <f>E1596*(236.707/Base!$D$151)</f>
        <v>502.96685474189678</v>
      </c>
      <c r="I1596" s="24">
        <f>F1596*(236.707/Base!$D$151)</f>
        <v>582.53223289315724</v>
      </c>
      <c r="J1596" s="8"/>
    </row>
    <row r="1597" spans="1:10" x14ac:dyDescent="0.25">
      <c r="A1597" s="59" t="s">
        <v>162</v>
      </c>
      <c r="B1597" s="60">
        <v>47</v>
      </c>
      <c r="C1597" s="60">
        <v>2000</v>
      </c>
      <c r="D1597" s="61">
        <v>294</v>
      </c>
      <c r="E1597" s="61">
        <v>354</v>
      </c>
      <c r="F1597" s="61">
        <v>410</v>
      </c>
      <c r="G1597" s="24">
        <f>D1597*(236.707/Base!$D$152)</f>
        <v>404.13390243902444</v>
      </c>
      <c r="H1597" s="24">
        <f>E1597*(236.707/Base!$D$152)</f>
        <v>486.61020905923351</v>
      </c>
      <c r="I1597" s="24">
        <f>F1597*(236.707/Base!$D$152)</f>
        <v>563.58809523809532</v>
      </c>
      <c r="J1597" s="8"/>
    </row>
    <row r="1598" spans="1:10" x14ac:dyDescent="0.25">
      <c r="A1598" s="59" t="s">
        <v>162</v>
      </c>
      <c r="B1598" s="60">
        <v>47</v>
      </c>
      <c r="C1598" s="60">
        <v>2001</v>
      </c>
      <c r="D1598" s="61">
        <v>294</v>
      </c>
      <c r="E1598" s="61">
        <v>354</v>
      </c>
      <c r="F1598" s="61">
        <v>410</v>
      </c>
      <c r="G1598" s="24">
        <f>D1598*(236.707/Base!$D$153)</f>
        <v>392.95233201581027</v>
      </c>
      <c r="H1598" s="24">
        <f>E1598*(236.707/Base!$D$153)</f>
        <v>473.14668548842462</v>
      </c>
      <c r="I1598" s="24">
        <f>F1598*(236.707/Base!$D$153)</f>
        <v>547.99474872953135</v>
      </c>
      <c r="J1598" s="8"/>
    </row>
    <row r="1599" spans="1:10" x14ac:dyDescent="0.25">
      <c r="A1599" s="59" t="s">
        <v>162</v>
      </c>
      <c r="B1599" s="60">
        <v>47</v>
      </c>
      <c r="C1599" s="60">
        <v>2002</v>
      </c>
      <c r="D1599" s="61">
        <v>294</v>
      </c>
      <c r="E1599" s="61">
        <v>389</v>
      </c>
      <c r="F1599" s="61">
        <v>410</v>
      </c>
      <c r="G1599" s="24">
        <f>D1599*(236.707/Base!$D$154)</f>
        <v>386.83634241245136</v>
      </c>
      <c r="H1599" s="24">
        <f>E1599*(236.707/Base!$D$154)</f>
        <v>511.83448026681486</v>
      </c>
      <c r="I1599" s="24">
        <f>F1599*(236.707/Base!$D$154)</f>
        <v>539.46564758198997</v>
      </c>
      <c r="J1599" s="8"/>
    </row>
    <row r="1600" spans="1:10" x14ac:dyDescent="0.25">
      <c r="A1600" s="59" t="s">
        <v>162</v>
      </c>
      <c r="B1600" s="60">
        <v>47</v>
      </c>
      <c r="C1600" s="60">
        <v>2003</v>
      </c>
      <c r="D1600" s="61">
        <v>323</v>
      </c>
      <c r="E1600" s="61">
        <v>389</v>
      </c>
      <c r="F1600" s="61">
        <v>451</v>
      </c>
      <c r="G1600" s="24">
        <f>D1600*(236.707/Base!$D$155)</f>
        <v>415.52370108695652</v>
      </c>
      <c r="H1600" s="24">
        <f>E1600*(236.707/Base!$D$155)</f>
        <v>500.42947282608696</v>
      </c>
      <c r="I1600" s="24">
        <f>F1600*(236.707/Base!$D$155)</f>
        <v>580.18944021739128</v>
      </c>
      <c r="J1600" s="8"/>
    </row>
    <row r="1601" spans="1:10" x14ac:dyDescent="0.25">
      <c r="A1601" s="59" t="s">
        <v>162</v>
      </c>
      <c r="B1601" s="60">
        <v>47</v>
      </c>
      <c r="C1601" s="60">
        <v>2004</v>
      </c>
      <c r="D1601" s="61">
        <v>323</v>
      </c>
      <c r="E1601" s="61">
        <v>389</v>
      </c>
      <c r="F1601" s="61">
        <v>451</v>
      </c>
      <c r="G1601" s="24">
        <f>D1601*(236.707/Base!$D$156)</f>
        <v>404.7451614610905</v>
      </c>
      <c r="H1601" s="24">
        <f>E1601*(236.707/Base!$D$156)</f>
        <v>487.44850714663841</v>
      </c>
      <c r="I1601" s="24">
        <f>F1601*(236.707/Base!$D$156)</f>
        <v>565.13952885124399</v>
      </c>
      <c r="J1601" s="8"/>
    </row>
    <row r="1602" spans="1:10" x14ac:dyDescent="0.25">
      <c r="A1602" s="59" t="s">
        <v>162</v>
      </c>
      <c r="B1602" s="60">
        <v>47</v>
      </c>
      <c r="C1602" s="60">
        <v>2005</v>
      </c>
      <c r="D1602" s="61">
        <v>323</v>
      </c>
      <c r="E1602" s="61">
        <v>389</v>
      </c>
      <c r="F1602" s="61">
        <v>451</v>
      </c>
      <c r="G1602" s="24">
        <f>D1602*(236.707/Base!$D$157)</f>
        <v>391.48162314388117</v>
      </c>
      <c r="H1602" s="24">
        <f>E1602*(236.707/Base!$D$157)</f>
        <v>471.47477214541721</v>
      </c>
      <c r="I1602" s="24">
        <f>F1602*(236.707/Base!$D$157)</f>
        <v>546.61985151049657</v>
      </c>
      <c r="J1602" s="8"/>
    </row>
    <row r="1603" spans="1:10" x14ac:dyDescent="0.25">
      <c r="A1603" s="59" t="s">
        <v>162</v>
      </c>
      <c r="B1603" s="60">
        <v>47</v>
      </c>
      <c r="C1603" s="60">
        <v>2006</v>
      </c>
      <c r="D1603" s="61">
        <v>254</v>
      </c>
      <c r="E1603" s="61">
        <v>320</v>
      </c>
      <c r="F1603" s="61">
        <v>382</v>
      </c>
      <c r="G1603" s="24">
        <f>D1603*(236.707/Base!$D$158)</f>
        <v>298.23203373015872</v>
      </c>
      <c r="H1603" s="24">
        <f>E1603*(236.707/Base!$D$158)</f>
        <v>375.72539682539684</v>
      </c>
      <c r="I1603" s="24">
        <f>F1603*(236.707/Base!$D$158)</f>
        <v>448.52219246031746</v>
      </c>
      <c r="J1603" s="8"/>
    </row>
    <row r="1604" spans="1:10" x14ac:dyDescent="0.25">
      <c r="A1604" s="59" t="s">
        <v>162</v>
      </c>
      <c r="B1604" s="60">
        <v>47</v>
      </c>
      <c r="C1604" s="60">
        <v>2007</v>
      </c>
      <c r="D1604" s="61">
        <v>254</v>
      </c>
      <c r="E1604" s="61">
        <v>320</v>
      </c>
      <c r="F1604" s="61">
        <v>382</v>
      </c>
      <c r="G1604" s="24">
        <f>D1604*(236.707/Base!$D$159)</f>
        <v>289.97298183677208</v>
      </c>
      <c r="H1604" s="24">
        <f>E1604*(236.707/Base!$D$159)</f>
        <v>365.32029207782307</v>
      </c>
      <c r="I1604" s="24">
        <f>F1604*(236.707/Base!$D$159)</f>
        <v>436.10109866790128</v>
      </c>
      <c r="J1604" s="8"/>
    </row>
    <row r="1605" spans="1:10" x14ac:dyDescent="0.25">
      <c r="A1605" s="59" t="s">
        <v>162</v>
      </c>
      <c r="B1605" s="60">
        <v>47</v>
      </c>
      <c r="C1605" s="60">
        <v>2008</v>
      </c>
      <c r="D1605" s="61">
        <v>254</v>
      </c>
      <c r="E1605" s="61">
        <v>320</v>
      </c>
      <c r="F1605" s="61">
        <v>382</v>
      </c>
      <c r="G1605" s="24">
        <f>D1605*(236.707/Base!$D$160)</f>
        <v>279.25099975383529</v>
      </c>
      <c r="H1605" s="24">
        <f>E1605*(236.707/Base!$D$160)</f>
        <v>351.81228315443821</v>
      </c>
      <c r="I1605" s="24">
        <f>F1605*(236.707/Base!$D$160)</f>
        <v>419.97591301561056</v>
      </c>
      <c r="J1605" s="8"/>
    </row>
    <row r="1606" spans="1:10" x14ac:dyDescent="0.25">
      <c r="A1606" s="59" t="s">
        <v>162</v>
      </c>
      <c r="B1606" s="60">
        <v>47</v>
      </c>
      <c r="C1606" s="60">
        <v>2009</v>
      </c>
      <c r="D1606" s="61">
        <v>254</v>
      </c>
      <c r="E1606" s="61">
        <v>320</v>
      </c>
      <c r="F1606" s="61">
        <v>382</v>
      </c>
      <c r="G1606" s="24">
        <f>D1606*(236.707/Base!$D$161)</f>
        <v>280.24805977523692</v>
      </c>
      <c r="H1606" s="24">
        <f>E1606*(236.707/Base!$D$161)</f>
        <v>353.06842176407798</v>
      </c>
      <c r="I1606" s="24">
        <f>F1606*(236.707/Base!$D$161)</f>
        <v>421.47542848086812</v>
      </c>
      <c r="J1606" s="8"/>
    </row>
    <row r="1607" spans="1:10" x14ac:dyDescent="0.25">
      <c r="A1607" s="59" t="s">
        <v>162</v>
      </c>
      <c r="B1607" s="60">
        <v>47</v>
      </c>
      <c r="C1607" s="60">
        <v>2010</v>
      </c>
      <c r="D1607" s="61">
        <v>254</v>
      </c>
      <c r="E1607" s="61">
        <v>320</v>
      </c>
      <c r="F1607" s="61">
        <v>382</v>
      </c>
      <c r="G1607" s="24">
        <f>D1607*(236.707/Base!$D$162)</f>
        <v>275.72540081446965</v>
      </c>
      <c r="H1607" s="24">
        <f>E1607*(236.707/Base!$D$162)</f>
        <v>347.37058370326884</v>
      </c>
      <c r="I1607" s="24">
        <f>F1607*(236.707/Base!$D$162)</f>
        <v>414.67363429577716</v>
      </c>
      <c r="J1607" s="8"/>
    </row>
    <row r="1608" spans="1:10" x14ac:dyDescent="0.25">
      <c r="A1608" s="59" t="s">
        <v>162</v>
      </c>
      <c r="B1608" s="60">
        <v>47</v>
      </c>
      <c r="C1608" s="60">
        <v>2011</v>
      </c>
      <c r="D1608" s="61">
        <f>D1557*E1608/E1557</f>
        <v>256.90140845070425</v>
      </c>
      <c r="E1608" s="61">
        <v>320</v>
      </c>
      <c r="F1608" s="61">
        <f>ROUND(F1557*E1608/E1557,0)</f>
        <v>374</v>
      </c>
      <c r="G1608" s="24">
        <f>D1608*(236.707/Base!$D$163)</f>
        <v>270.34156678095331</v>
      </c>
      <c r="H1608" s="24">
        <f>E1608*(236.707/Base!$D$163)</f>
        <v>336.74124984995933</v>
      </c>
      <c r="I1608" s="24">
        <f>F1608*(236.707/Base!$D$163)</f>
        <v>393.56633576214</v>
      </c>
      <c r="J1608" s="8"/>
    </row>
    <row r="1609" spans="1:10" x14ac:dyDescent="0.25">
      <c r="A1609" s="59" t="s">
        <v>162</v>
      </c>
      <c r="B1609" s="60">
        <v>47</v>
      </c>
      <c r="C1609" s="60">
        <v>2012</v>
      </c>
      <c r="D1609" s="61">
        <v>254</v>
      </c>
      <c r="E1609" s="61">
        <v>320</v>
      </c>
      <c r="F1609" s="61">
        <v>382</v>
      </c>
      <c r="G1609" s="24">
        <f>D1609*(236.707/Base!$D$164)</f>
        <v>261.86911678876629</v>
      </c>
      <c r="H1609" s="24">
        <f>E1609*(236.707/Base!$D$164)</f>
        <v>329.91384792285515</v>
      </c>
      <c r="I1609" s="24">
        <f>F1609*(236.707/Base!$D$164)</f>
        <v>393.83465595790835</v>
      </c>
      <c r="J1609" s="8"/>
    </row>
    <row r="1610" spans="1:10" x14ac:dyDescent="0.25">
      <c r="A1610" s="59" t="s">
        <v>162</v>
      </c>
      <c r="B1610" s="60">
        <v>47</v>
      </c>
      <c r="C1610" s="60">
        <v>2013</v>
      </c>
      <c r="D1610" s="61">
        <v>254</v>
      </c>
      <c r="E1610" s="61">
        <v>320</v>
      </c>
      <c r="F1610" s="61">
        <v>382</v>
      </c>
      <c r="G1610" s="24">
        <f>D1610*(236.707/Base!$D$165)</f>
        <v>258.08873740647414</v>
      </c>
      <c r="H1610" s="24">
        <f>E1610*(236.707/Base!$D$165)</f>
        <v>325.15116523650283</v>
      </c>
      <c r="I1610" s="24">
        <f>F1610*(236.707/Base!$D$165)</f>
        <v>388.14920350107525</v>
      </c>
      <c r="J1610" s="8"/>
    </row>
    <row r="1611" spans="1:10" x14ac:dyDescent="0.25">
      <c r="A1611" s="59" t="s">
        <v>162</v>
      </c>
      <c r="B1611" s="60">
        <v>47</v>
      </c>
      <c r="C1611" s="60">
        <v>2014</v>
      </c>
      <c r="D1611" s="61">
        <v>254</v>
      </c>
      <c r="E1611" s="61">
        <v>320</v>
      </c>
      <c r="F1611" s="61">
        <v>382</v>
      </c>
      <c r="G1611" s="24">
        <f>D1611*(236.707/Base!$D$166)</f>
        <v>257.03063492877789</v>
      </c>
      <c r="H1611" s="24">
        <f>E1611*(236.707/Base!$D$166)</f>
        <v>323.81812274491699</v>
      </c>
      <c r="I1611" s="24">
        <f>F1611*(236.707/Base!$D$166)</f>
        <v>386.55788402674466</v>
      </c>
      <c r="J1611" s="8"/>
    </row>
    <row r="1612" spans="1:10" x14ac:dyDescent="0.25">
      <c r="A1612" s="59" t="s">
        <v>163</v>
      </c>
      <c r="B1612" s="60">
        <v>46</v>
      </c>
      <c r="C1612" s="60">
        <v>1980</v>
      </c>
      <c r="D1612" s="61">
        <v>410</v>
      </c>
      <c r="E1612" s="61">
        <v>492</v>
      </c>
      <c r="F1612" s="61">
        <v>553</v>
      </c>
      <c r="G1612" s="24">
        <f>D1612*(236.707/Base!$D$132)</f>
        <v>1178.3923301522843</v>
      </c>
      <c r="H1612" s="24">
        <f>E1612*(236.707/Base!$D$132)</f>
        <v>1414.0707961827411</v>
      </c>
      <c r="I1612" s="24">
        <f>F1612*(236.707/Base!$D$132)</f>
        <v>1589.3925818883249</v>
      </c>
      <c r="J1612" s="8"/>
    </row>
    <row r="1613" spans="1:10" x14ac:dyDescent="0.25">
      <c r="A1613" s="59" t="s">
        <v>163</v>
      </c>
      <c r="B1613" s="60">
        <v>46</v>
      </c>
      <c r="C1613" s="60">
        <v>1981</v>
      </c>
      <c r="D1613" s="61">
        <v>410</v>
      </c>
      <c r="E1613" s="61">
        <v>492</v>
      </c>
      <c r="F1613" s="61">
        <v>552</v>
      </c>
      <c r="G1613" s="24">
        <f>D1613*(236.707/Base!$D$133)</f>
        <v>1067.816416927323</v>
      </c>
      <c r="H1613" s="24">
        <f>E1613*(236.707/Base!$D$133)</f>
        <v>1281.3797003127875</v>
      </c>
      <c r="I1613" s="24">
        <f>F1613*(236.707/Base!$D$133)</f>
        <v>1437.645517424103</v>
      </c>
      <c r="J1613" s="8"/>
    </row>
    <row r="1614" spans="1:10" x14ac:dyDescent="0.25">
      <c r="A1614" s="59" t="s">
        <v>163</v>
      </c>
      <c r="B1614" s="60">
        <v>46</v>
      </c>
      <c r="C1614" s="60">
        <v>1982</v>
      </c>
      <c r="D1614" s="61">
        <v>423</v>
      </c>
      <c r="E1614" s="61">
        <v>506</v>
      </c>
      <c r="F1614" s="61">
        <v>566</v>
      </c>
      <c r="G1614" s="24">
        <f>D1614*(236.707/Base!$D$134)</f>
        <v>1037.7120013518197</v>
      </c>
      <c r="H1614" s="24">
        <f>E1614*(236.707/Base!$D$134)</f>
        <v>1241.329249844021</v>
      </c>
      <c r="I1614" s="24">
        <f>F1614*(236.707/Base!$D$134)</f>
        <v>1388.52244152513</v>
      </c>
      <c r="J1614" s="8"/>
    </row>
    <row r="1615" spans="1:10" x14ac:dyDescent="0.25">
      <c r="A1615" s="59" t="s">
        <v>163</v>
      </c>
      <c r="B1615" s="60">
        <v>46</v>
      </c>
      <c r="C1615" s="60">
        <v>1983</v>
      </c>
      <c r="D1615" s="61">
        <v>422</v>
      </c>
      <c r="E1615" s="61">
        <v>506</v>
      </c>
      <c r="F1615" s="61">
        <v>566</v>
      </c>
      <c r="G1615" s="24">
        <f>D1615*(236.707/Base!$D$135)</f>
        <v>1003.0970897061292</v>
      </c>
      <c r="H1615" s="24">
        <f>E1615*(236.707/Base!$D$135)</f>
        <v>1202.7657047187236</v>
      </c>
      <c r="I1615" s="24">
        <f>F1615*(236.707/Base!$D$135)</f>
        <v>1345.3861440134337</v>
      </c>
      <c r="J1615" s="8"/>
    </row>
    <row r="1616" spans="1:10" x14ac:dyDescent="0.25">
      <c r="A1616" s="59" t="s">
        <v>163</v>
      </c>
      <c r="B1616" s="60">
        <v>46</v>
      </c>
      <c r="C1616" s="60">
        <v>1984</v>
      </c>
      <c r="D1616" s="61">
        <v>507</v>
      </c>
      <c r="E1616" s="61">
        <v>530</v>
      </c>
      <c r="F1616" s="61">
        <v>592</v>
      </c>
      <c r="G1616" s="24">
        <f>D1616*(236.707/Base!$D$136)</f>
        <v>1154.7264441190671</v>
      </c>
      <c r="H1616" s="24">
        <f>E1616*(236.707/Base!$D$136)</f>
        <v>1207.1104839903462</v>
      </c>
      <c r="I1616" s="24">
        <f>F1616*(236.707/Base!$D$136)</f>
        <v>1348.3196349477075</v>
      </c>
      <c r="J1616" s="8"/>
    </row>
    <row r="1617" spans="1:10" x14ac:dyDescent="0.25">
      <c r="A1617" s="59" t="s">
        <v>163</v>
      </c>
      <c r="B1617" s="60">
        <v>46</v>
      </c>
      <c r="C1617" s="60">
        <v>1985</v>
      </c>
      <c r="D1617" s="61">
        <v>467</v>
      </c>
      <c r="E1617" s="61">
        <v>558</v>
      </c>
      <c r="F1617" s="61">
        <v>622</v>
      </c>
      <c r="G1617" s="24">
        <f>D1617*(236.707/Base!$D$137)</f>
        <v>1027.2605604040402</v>
      </c>
      <c r="H1617" s="24">
        <f>E1617*(236.707/Base!$D$137)</f>
        <v>1227.4333890909088</v>
      </c>
      <c r="I1617" s="24">
        <f>F1617*(236.707/Base!$D$137)</f>
        <v>1368.2142795959594</v>
      </c>
      <c r="J1617" s="8"/>
    </row>
    <row r="1618" spans="1:10" x14ac:dyDescent="0.25">
      <c r="A1618" s="59" t="s">
        <v>163</v>
      </c>
      <c r="B1618" s="60">
        <v>46</v>
      </c>
      <c r="C1618" s="60">
        <v>1986</v>
      </c>
      <c r="D1618" s="61">
        <v>489</v>
      </c>
      <c r="E1618" s="61">
        <v>583</v>
      </c>
      <c r="F1618" s="61">
        <v>651</v>
      </c>
      <c r="G1618" s="24">
        <f>D1618*(236.707/Base!$D$138)</f>
        <v>1055.962385263158</v>
      </c>
      <c r="H1618" s="24">
        <f>E1618*(236.707/Base!$D$138)</f>
        <v>1258.9490196491229</v>
      </c>
      <c r="I1618" s="24">
        <f>F1618*(236.707/Base!$D$138)</f>
        <v>1405.7904147368422</v>
      </c>
      <c r="J1618" s="8"/>
    </row>
    <row r="1619" spans="1:10" x14ac:dyDescent="0.25">
      <c r="A1619" s="59" t="s">
        <v>163</v>
      </c>
      <c r="B1619" s="60">
        <v>46</v>
      </c>
      <c r="C1619" s="60">
        <v>1987</v>
      </c>
      <c r="D1619" s="61">
        <v>476</v>
      </c>
      <c r="E1619" s="61">
        <v>572</v>
      </c>
      <c r="F1619" s="61">
        <v>642</v>
      </c>
      <c r="G1619" s="24">
        <f>D1619*(236.707/Base!$D$139)</f>
        <v>991.5846083296542</v>
      </c>
      <c r="H1619" s="24">
        <f>E1619*(236.707/Base!$D$139)</f>
        <v>1191.5680587490801</v>
      </c>
      <c r="I1619" s="24">
        <f>F1619*(236.707/Base!$D$139)</f>
        <v>1337.3893246799116</v>
      </c>
      <c r="J1619" s="8"/>
    </row>
    <row r="1620" spans="1:10" x14ac:dyDescent="0.25">
      <c r="A1620" s="59" t="s">
        <v>163</v>
      </c>
      <c r="B1620" s="60">
        <v>46</v>
      </c>
      <c r="C1620" s="60">
        <v>1988</v>
      </c>
      <c r="D1620" s="61">
        <v>505</v>
      </c>
      <c r="E1620" s="61">
        <v>603</v>
      </c>
      <c r="F1620" s="61">
        <v>676</v>
      </c>
      <c r="G1620" s="24">
        <f>D1620*(236.707/Base!$D$140)</f>
        <v>1010.3625007773852</v>
      </c>
      <c r="H1620" s="24">
        <f>E1620*(236.707/Base!$D$140)</f>
        <v>1206.4328474628976</v>
      </c>
      <c r="I1620" s="24">
        <f>F1620*(236.707/Base!$D$140)</f>
        <v>1352.485248565371</v>
      </c>
      <c r="J1620" s="8"/>
    </row>
    <row r="1621" spans="1:10" x14ac:dyDescent="0.25">
      <c r="A1621" s="59" t="s">
        <v>163</v>
      </c>
      <c r="B1621" s="60">
        <v>46</v>
      </c>
      <c r="C1621" s="60">
        <v>1989</v>
      </c>
      <c r="D1621" s="61">
        <v>527</v>
      </c>
      <c r="E1621" s="61">
        <v>629</v>
      </c>
      <c r="F1621" s="61">
        <v>705</v>
      </c>
      <c r="G1621" s="24">
        <f>D1621*(236.707/Base!$D$141)</f>
        <v>1006.0318843155763</v>
      </c>
      <c r="H1621" s="24">
        <f>E1621*(236.707/Base!$D$141)</f>
        <v>1200.7477328927846</v>
      </c>
      <c r="I1621" s="24">
        <f>F1621*(236.707/Base!$D$141)</f>
        <v>1345.8301298718811</v>
      </c>
      <c r="J1621" s="8"/>
    </row>
    <row r="1622" spans="1:10" x14ac:dyDescent="0.25">
      <c r="A1622" s="59" t="s">
        <v>163</v>
      </c>
      <c r="B1622" s="60">
        <v>46</v>
      </c>
      <c r="C1622" s="60">
        <v>1990</v>
      </c>
      <c r="D1622" s="61">
        <v>556</v>
      </c>
      <c r="E1622" s="61">
        <v>662</v>
      </c>
      <c r="F1622" s="61">
        <v>742</v>
      </c>
      <c r="G1622" s="24">
        <f>D1622*(236.707/Base!$D$142)</f>
        <v>1007.0663725655788</v>
      </c>
      <c r="H1622" s="24">
        <f>E1622*(236.707/Base!$D$142)</f>
        <v>1199.0610407165705</v>
      </c>
      <c r="I1622" s="24">
        <f>F1622*(236.707/Base!$D$142)</f>
        <v>1343.9626770569416</v>
      </c>
      <c r="J1622" s="8"/>
    </row>
    <row r="1623" spans="1:10" x14ac:dyDescent="0.25">
      <c r="A1623" s="59" t="s">
        <v>163</v>
      </c>
      <c r="B1623" s="60">
        <v>46</v>
      </c>
      <c r="C1623" s="60">
        <v>1991</v>
      </c>
      <c r="D1623" s="61">
        <v>571</v>
      </c>
      <c r="E1623" s="61">
        <v>679</v>
      </c>
      <c r="F1623" s="61">
        <v>762</v>
      </c>
      <c r="G1623" s="24">
        <f>D1623*(236.707/Base!$D$143)</f>
        <v>992.332704800491</v>
      </c>
      <c r="H1623" s="24">
        <f>E1623*(236.707/Base!$D$143)</f>
        <v>1180.0243547452424</v>
      </c>
      <c r="I1623" s="24">
        <f>F1623*(236.707/Base!$D$143)</f>
        <v>1324.2688634990791</v>
      </c>
      <c r="J1623" s="8"/>
    </row>
    <row r="1624" spans="1:10" x14ac:dyDescent="0.25">
      <c r="A1624" s="59" t="s">
        <v>163</v>
      </c>
      <c r="B1624" s="60">
        <v>46</v>
      </c>
      <c r="C1624" s="60">
        <v>1992</v>
      </c>
      <c r="D1624" s="61">
        <v>567</v>
      </c>
      <c r="E1624" s="61">
        <v>673</v>
      </c>
      <c r="F1624" s="61">
        <v>755</v>
      </c>
      <c r="G1624" s="24">
        <f>D1624*(236.707/Base!$D$144)</f>
        <v>956.58527650031704</v>
      </c>
      <c r="H1624" s="24">
        <f>E1624*(236.707/Base!$D$144)</f>
        <v>1135.4177973275368</v>
      </c>
      <c r="I1624" s="24">
        <f>F1624*(236.707/Base!$D$144)</f>
        <v>1273.7599360806689</v>
      </c>
      <c r="J1624" s="8"/>
    </row>
    <row r="1625" spans="1:10" x14ac:dyDescent="0.25">
      <c r="A1625" s="59" t="s">
        <v>163</v>
      </c>
      <c r="B1625" s="60">
        <v>46</v>
      </c>
      <c r="C1625" s="60">
        <v>1993</v>
      </c>
      <c r="D1625" s="61">
        <v>554</v>
      </c>
      <c r="E1625" s="61">
        <v>659</v>
      </c>
      <c r="F1625" s="61">
        <v>740</v>
      </c>
      <c r="G1625" s="24">
        <f>D1625*(236.707/Base!$D$145)</f>
        <v>907.48660183591096</v>
      </c>
      <c r="H1625" s="24">
        <f>E1625*(236.707/Base!$D$145)</f>
        <v>1079.4831599456052</v>
      </c>
      <c r="I1625" s="24">
        <f>F1625*(236.707/Base!$D$145)</f>
        <v>1212.1662190587981</v>
      </c>
      <c r="J1625" s="8"/>
    </row>
    <row r="1626" spans="1:10" x14ac:dyDescent="0.25">
      <c r="A1626" s="59" t="s">
        <v>163</v>
      </c>
      <c r="B1626" s="60">
        <v>46</v>
      </c>
      <c r="C1626" s="60">
        <v>1994</v>
      </c>
      <c r="D1626" s="61">
        <v>536</v>
      </c>
      <c r="E1626" s="61">
        <v>638</v>
      </c>
      <c r="F1626" s="61">
        <v>717</v>
      </c>
      <c r="G1626" s="24">
        <f>D1626*(236.707/Base!$D$146)</f>
        <v>856.08106283092638</v>
      </c>
      <c r="H1626" s="24">
        <f>E1626*(236.707/Base!$D$146)</f>
        <v>1018.992011354722</v>
      </c>
      <c r="I1626" s="24">
        <f>F1626*(236.707/Base!$D$146)</f>
        <v>1145.1681381525639</v>
      </c>
      <c r="J1626" s="8"/>
    </row>
    <row r="1627" spans="1:10" x14ac:dyDescent="0.25">
      <c r="A1627" s="59" t="s">
        <v>163</v>
      </c>
      <c r="B1627" s="60">
        <v>46</v>
      </c>
      <c r="C1627" s="60">
        <v>1995</v>
      </c>
      <c r="D1627" s="61">
        <v>553</v>
      </c>
      <c r="E1627" s="61">
        <v>656</v>
      </c>
      <c r="F1627" s="61">
        <v>738</v>
      </c>
      <c r="G1627" s="24">
        <f>D1627*(236.707/Base!$D$147)</f>
        <v>858.89182375381256</v>
      </c>
      <c r="H1627" s="24">
        <f>E1627*(236.707/Base!$D$147)</f>
        <v>1018.866250239604</v>
      </c>
      <c r="I1627" s="24">
        <f>F1627*(236.707/Base!$D$147)</f>
        <v>1146.2245315195546</v>
      </c>
      <c r="J1627" s="8"/>
    </row>
    <row r="1628" spans="1:10" x14ac:dyDescent="0.25">
      <c r="A1628" s="59" t="s">
        <v>163</v>
      </c>
      <c r="B1628" s="60">
        <v>46</v>
      </c>
      <c r="C1628" s="60">
        <v>1996</v>
      </c>
      <c r="D1628" s="61">
        <v>553</v>
      </c>
      <c r="E1628" s="61">
        <v>656</v>
      </c>
      <c r="F1628" s="61">
        <v>738</v>
      </c>
      <c r="G1628" s="24">
        <f>D1628*(236.707/Base!$D$148)</f>
        <v>834.28279796048434</v>
      </c>
      <c r="H1628" s="24">
        <f>E1628*(236.707/Base!$D$148)</f>
        <v>989.67362651370297</v>
      </c>
      <c r="I1628" s="24">
        <f>F1628*(236.707/Base!$D$148)</f>
        <v>1113.3828298279159</v>
      </c>
      <c r="J1628" s="8"/>
    </row>
    <row r="1629" spans="1:10" x14ac:dyDescent="0.25">
      <c r="A1629" s="59" t="s">
        <v>163</v>
      </c>
      <c r="B1629" s="60">
        <v>46</v>
      </c>
      <c r="C1629" s="60">
        <v>1997</v>
      </c>
      <c r="D1629" s="61">
        <v>539</v>
      </c>
      <c r="E1629" s="61">
        <v>639</v>
      </c>
      <c r="F1629" s="61">
        <v>719</v>
      </c>
      <c r="G1629" s="24">
        <f>D1629*(236.707/Base!$D$149)</f>
        <v>794.92257320872272</v>
      </c>
      <c r="H1629" s="24">
        <f>E1629*(236.707/Base!$D$149)</f>
        <v>942.40357009345792</v>
      </c>
      <c r="I1629" s="24">
        <f>F1629*(236.707/Base!$D$149)</f>
        <v>1060.388367601246</v>
      </c>
      <c r="J1629" s="8"/>
    </row>
    <row r="1630" spans="1:10" x14ac:dyDescent="0.25">
      <c r="A1630" s="59" t="s">
        <v>163</v>
      </c>
      <c r="B1630" s="60">
        <v>46</v>
      </c>
      <c r="C1630" s="60">
        <v>1998</v>
      </c>
      <c r="D1630" s="61">
        <v>539</v>
      </c>
      <c r="E1630" s="61">
        <v>611</v>
      </c>
      <c r="F1630" s="61">
        <v>719</v>
      </c>
      <c r="G1630" s="24">
        <f>D1630*(236.707/Base!$D$150)</f>
        <v>782.73050920245396</v>
      </c>
      <c r="H1630" s="24">
        <f>E1630*(236.707/Base!$D$150)</f>
        <v>887.28820245398765</v>
      </c>
      <c r="I1630" s="24">
        <f>F1630*(236.707/Base!$D$150)</f>
        <v>1044.1247423312882</v>
      </c>
      <c r="J1630" s="8"/>
    </row>
    <row r="1631" spans="1:10" x14ac:dyDescent="0.25">
      <c r="A1631" s="59" t="s">
        <v>163</v>
      </c>
      <c r="B1631" s="60">
        <v>46</v>
      </c>
      <c r="C1631" s="60">
        <v>1999</v>
      </c>
      <c r="D1631" s="61">
        <v>539</v>
      </c>
      <c r="E1631" s="61">
        <v>611</v>
      </c>
      <c r="F1631" s="61">
        <v>719</v>
      </c>
      <c r="G1631" s="24">
        <f>D1631*(236.707/Base!$D$151)</f>
        <v>765.81676470588241</v>
      </c>
      <c r="H1631" s="24">
        <f>E1631*(236.707/Base!$D$151)</f>
        <v>868.11510804321733</v>
      </c>
      <c r="I1631" s="24">
        <f>F1631*(236.707/Base!$D$151)</f>
        <v>1021.5626230492197</v>
      </c>
      <c r="J1631" s="8"/>
    </row>
    <row r="1632" spans="1:10" x14ac:dyDescent="0.25">
      <c r="A1632" s="59" t="s">
        <v>163</v>
      </c>
      <c r="B1632" s="60">
        <v>46</v>
      </c>
      <c r="C1632" s="60">
        <v>2000</v>
      </c>
      <c r="D1632" s="61">
        <v>604</v>
      </c>
      <c r="E1632" s="61">
        <v>708</v>
      </c>
      <c r="F1632" s="61">
        <v>792</v>
      </c>
      <c r="G1632" s="24">
        <f>D1632*(236.707/Base!$D$152)</f>
        <v>830.26148664343793</v>
      </c>
      <c r="H1632" s="24">
        <f>E1632*(236.707/Base!$D$152)</f>
        <v>973.22041811846702</v>
      </c>
      <c r="I1632" s="24">
        <f>F1632*(236.707/Base!$D$152)</f>
        <v>1088.6872473867597</v>
      </c>
      <c r="J1632" s="8"/>
    </row>
    <row r="1633" spans="1:10" x14ac:dyDescent="0.25">
      <c r="A1633" s="59" t="s">
        <v>163</v>
      </c>
      <c r="B1633" s="60">
        <v>46</v>
      </c>
      <c r="C1633" s="60">
        <v>2001</v>
      </c>
      <c r="D1633" s="61">
        <v>604</v>
      </c>
      <c r="E1633" s="61">
        <v>708</v>
      </c>
      <c r="F1633" s="61">
        <v>792</v>
      </c>
      <c r="G1633" s="24">
        <f>D1633*(236.707/Base!$D$153)</f>
        <v>807.28982495765104</v>
      </c>
      <c r="H1633" s="24">
        <f>E1633*(236.707/Base!$D$153)</f>
        <v>946.29337097684925</v>
      </c>
      <c r="I1633" s="24">
        <f>F1633*(236.707/Base!$D$153)</f>
        <v>1058.5654658385092</v>
      </c>
      <c r="J1633" s="8"/>
    </row>
    <row r="1634" spans="1:10" x14ac:dyDescent="0.25">
      <c r="A1634" s="59" t="s">
        <v>163</v>
      </c>
      <c r="B1634" s="60">
        <v>46</v>
      </c>
      <c r="C1634" s="60">
        <v>2002</v>
      </c>
      <c r="D1634" s="61">
        <v>604</v>
      </c>
      <c r="E1634" s="61">
        <v>709</v>
      </c>
      <c r="F1634" s="61">
        <v>792</v>
      </c>
      <c r="G1634" s="24">
        <f>D1634*(236.707/Base!$D$154)</f>
        <v>794.72500277932181</v>
      </c>
      <c r="H1634" s="24">
        <f>E1634*(236.707/Base!$D$154)</f>
        <v>932.88083935519728</v>
      </c>
      <c r="I1634" s="24">
        <f>F1634*(236.707/Base!$D$154)</f>
        <v>1042.0897387437465</v>
      </c>
      <c r="J1634" s="8"/>
    </row>
    <row r="1635" spans="1:10" x14ac:dyDescent="0.25">
      <c r="A1635" s="59" t="s">
        <v>163</v>
      </c>
      <c r="B1635" s="60">
        <v>46</v>
      </c>
      <c r="C1635" s="60">
        <v>2003</v>
      </c>
      <c r="D1635" s="61">
        <v>604</v>
      </c>
      <c r="E1635" s="61">
        <v>709</v>
      </c>
      <c r="F1635" s="61">
        <v>795</v>
      </c>
      <c r="G1635" s="24">
        <f>D1635*(236.707/Base!$D$155)</f>
        <v>777.0164565217392</v>
      </c>
      <c r="H1635" s="24">
        <f>E1635*(236.707/Base!$D$155)</f>
        <v>912.09382065217392</v>
      </c>
      <c r="I1635" s="24">
        <f>F1635*(236.707/Base!$D$155)</f>
        <v>1022.7286141304348</v>
      </c>
      <c r="J1635" s="8"/>
    </row>
    <row r="1636" spans="1:10" x14ac:dyDescent="0.25">
      <c r="A1636" s="59" t="s">
        <v>163</v>
      </c>
      <c r="B1636" s="60">
        <v>46</v>
      </c>
      <c r="C1636" s="60">
        <v>2004</v>
      </c>
      <c r="D1636" s="61">
        <v>604</v>
      </c>
      <c r="E1636" s="61">
        <v>709</v>
      </c>
      <c r="F1636" s="61">
        <v>795</v>
      </c>
      <c r="G1636" s="24">
        <f>D1636*(236.707/Base!$D$156)</f>
        <v>756.86092112228687</v>
      </c>
      <c r="H1636" s="24">
        <f>E1636*(236.707/Base!$D$156)</f>
        <v>888.43442562202222</v>
      </c>
      <c r="I1636" s="24">
        <f>F1636*(236.707/Base!$D$156)</f>
        <v>996.19939121228163</v>
      </c>
      <c r="J1636" s="8"/>
    </row>
    <row r="1637" spans="1:10" x14ac:dyDescent="0.25">
      <c r="A1637" s="59" t="s">
        <v>163</v>
      </c>
      <c r="B1637" s="60">
        <v>46</v>
      </c>
      <c r="C1637" s="60">
        <v>2005</v>
      </c>
      <c r="D1637" s="61">
        <v>604</v>
      </c>
      <c r="E1637" s="61">
        <v>709</v>
      </c>
      <c r="F1637" s="61">
        <v>795</v>
      </c>
      <c r="G1637" s="24">
        <f>D1637*(236.707/Base!$D$157)</f>
        <v>732.05851510496655</v>
      </c>
      <c r="H1637" s="24">
        <f>E1637*(236.707/Base!$D$157)</f>
        <v>859.32034306195578</v>
      </c>
      <c r="I1637" s="24">
        <f>F1637*(236.707/Base!$D$157)</f>
        <v>963.55384024577552</v>
      </c>
      <c r="J1637" s="8"/>
    </row>
    <row r="1638" spans="1:10" x14ac:dyDescent="0.25">
      <c r="A1638" s="59" t="s">
        <v>163</v>
      </c>
      <c r="B1638" s="60">
        <v>46</v>
      </c>
      <c r="C1638" s="60">
        <v>2006</v>
      </c>
      <c r="D1638" s="61">
        <v>536</v>
      </c>
      <c r="E1638" s="61">
        <v>640</v>
      </c>
      <c r="F1638" s="61">
        <v>726</v>
      </c>
      <c r="G1638" s="24">
        <f>D1638*(236.707/Base!$D$158)</f>
        <v>629.34003968253967</v>
      </c>
      <c r="H1638" s="24">
        <f>E1638*(236.707/Base!$D$158)</f>
        <v>751.45079365079368</v>
      </c>
      <c r="I1638" s="24">
        <f>F1638*(236.707/Base!$D$158)</f>
        <v>852.42699404761913</v>
      </c>
      <c r="J1638" s="8"/>
    </row>
    <row r="1639" spans="1:10" x14ac:dyDescent="0.25">
      <c r="A1639" s="59" t="s">
        <v>163</v>
      </c>
      <c r="B1639" s="60">
        <v>46</v>
      </c>
      <c r="C1639" s="60">
        <v>2007</v>
      </c>
      <c r="D1639" s="61">
        <v>536</v>
      </c>
      <c r="E1639" s="61">
        <v>640</v>
      </c>
      <c r="F1639" s="61">
        <v>726</v>
      </c>
      <c r="G1639" s="24">
        <f>D1639*(236.707/Base!$D$159)</f>
        <v>611.91148923035371</v>
      </c>
      <c r="H1639" s="24">
        <f>E1639*(236.707/Base!$D$159)</f>
        <v>730.64058415564614</v>
      </c>
      <c r="I1639" s="24">
        <f>F1639*(236.707/Base!$D$159)</f>
        <v>828.82041265156113</v>
      </c>
      <c r="J1639" s="8"/>
    </row>
    <row r="1640" spans="1:10" x14ac:dyDescent="0.25">
      <c r="A1640" s="59" t="s">
        <v>163</v>
      </c>
      <c r="B1640" s="60">
        <v>46</v>
      </c>
      <c r="C1640" s="60">
        <v>2008</v>
      </c>
      <c r="D1640" s="61">
        <v>536</v>
      </c>
      <c r="E1640" s="61">
        <v>640</v>
      </c>
      <c r="F1640" s="61">
        <v>726</v>
      </c>
      <c r="G1640" s="24">
        <f>D1640*(236.707/Base!$D$160)</f>
        <v>589.2855742836839</v>
      </c>
      <c r="H1640" s="24">
        <f>E1640*(236.707/Base!$D$160)</f>
        <v>703.62456630887641</v>
      </c>
      <c r="I1640" s="24">
        <f>F1640*(236.707/Base!$D$160)</f>
        <v>798.17411740663158</v>
      </c>
      <c r="J1640" s="8"/>
    </row>
    <row r="1641" spans="1:10" x14ac:dyDescent="0.25">
      <c r="A1641" s="59" t="s">
        <v>163</v>
      </c>
      <c r="B1641" s="60">
        <v>46</v>
      </c>
      <c r="C1641" s="60">
        <v>2009</v>
      </c>
      <c r="D1641" s="61">
        <v>536</v>
      </c>
      <c r="E1641" s="61">
        <v>640</v>
      </c>
      <c r="F1641" s="61">
        <v>726</v>
      </c>
      <c r="G1641" s="24">
        <f>D1641*(236.707/Base!$D$161)</f>
        <v>591.38960645483064</v>
      </c>
      <c r="H1641" s="24">
        <f>E1641*(236.707/Base!$D$161)</f>
        <v>706.13684352815596</v>
      </c>
      <c r="I1641" s="24">
        <f>F1641*(236.707/Base!$D$161)</f>
        <v>801.02398187725191</v>
      </c>
      <c r="J1641" s="8"/>
    </row>
    <row r="1642" spans="1:10" x14ac:dyDescent="0.25">
      <c r="A1642" s="59" t="s">
        <v>163</v>
      </c>
      <c r="B1642" s="60">
        <v>46</v>
      </c>
      <c r="C1642" s="60">
        <v>2010</v>
      </c>
      <c r="D1642" s="61">
        <v>536</v>
      </c>
      <c r="E1642" s="61">
        <v>640</v>
      </c>
      <c r="F1642" s="61">
        <v>726</v>
      </c>
      <c r="G1642" s="24">
        <f>D1642*(236.707/Base!$D$162)</f>
        <v>581.8457277029753</v>
      </c>
      <c r="H1642" s="24">
        <f>E1642*(236.707/Base!$D$162)</f>
        <v>694.74116740653767</v>
      </c>
      <c r="I1642" s="24">
        <f>F1642*(236.707/Base!$D$162)</f>
        <v>788.09701177679119</v>
      </c>
      <c r="J1642" s="8"/>
    </row>
    <row r="1643" spans="1:10" x14ac:dyDescent="0.25">
      <c r="A1643" s="59" t="s">
        <v>163</v>
      </c>
      <c r="B1643" s="60">
        <v>46</v>
      </c>
      <c r="C1643" s="60">
        <v>2011</v>
      </c>
      <c r="D1643" s="61">
        <f>D1592*E1643/E1592</f>
        <v>508.04123711340208</v>
      </c>
      <c r="E1643" s="61">
        <v>640</v>
      </c>
      <c r="F1643" s="61">
        <f>ROUND(F1592*E1643/E1592,0)</f>
        <v>763</v>
      </c>
      <c r="G1643" s="24">
        <f>D1643*(236.707/Base!$D$163)</f>
        <v>534.62012862777055</v>
      </c>
      <c r="H1643" s="24">
        <f>E1643*(236.707/Base!$D$163)</f>
        <v>673.48249969991866</v>
      </c>
      <c r="I1643" s="24">
        <f>F1643*(236.707/Base!$D$163)</f>
        <v>802.91741761099684</v>
      </c>
      <c r="J1643" s="8"/>
    </row>
    <row r="1644" spans="1:10" x14ac:dyDescent="0.25">
      <c r="A1644" s="59" t="s">
        <v>163</v>
      </c>
      <c r="B1644" s="60">
        <v>46</v>
      </c>
      <c r="C1644" s="60">
        <v>2012</v>
      </c>
      <c r="D1644" s="61">
        <v>536</v>
      </c>
      <c r="E1644" s="61">
        <v>640</v>
      </c>
      <c r="F1644" s="61">
        <v>726</v>
      </c>
      <c r="G1644" s="24">
        <f>D1644*(236.707/Base!$D$164)</f>
        <v>552.60569527078235</v>
      </c>
      <c r="H1644" s="24">
        <f>E1644*(236.707/Base!$D$164)</f>
        <v>659.82769584571031</v>
      </c>
      <c r="I1644" s="24">
        <f>F1644*(236.707/Base!$D$164)</f>
        <v>748.49204247497767</v>
      </c>
      <c r="J1644" s="8"/>
    </row>
    <row r="1645" spans="1:10" x14ac:dyDescent="0.25">
      <c r="A1645" s="59" t="s">
        <v>163</v>
      </c>
      <c r="B1645" s="60">
        <v>46</v>
      </c>
      <c r="C1645" s="60">
        <v>2013</v>
      </c>
      <c r="D1645" s="61">
        <v>536</v>
      </c>
      <c r="E1645" s="61">
        <v>640</v>
      </c>
      <c r="F1645" s="61">
        <v>726</v>
      </c>
      <c r="G1645" s="24">
        <f>D1645*(236.707/Base!$D$165)</f>
        <v>544.62820177114224</v>
      </c>
      <c r="H1645" s="24">
        <f>E1645*(236.707/Base!$D$165)</f>
        <v>650.30233047300567</v>
      </c>
      <c r="I1645" s="24">
        <f>F1645*(236.707/Base!$D$165)</f>
        <v>737.68670613031588</v>
      </c>
      <c r="J1645" s="8"/>
    </row>
    <row r="1646" spans="1:10" x14ac:dyDescent="0.25">
      <c r="A1646" s="59" t="s">
        <v>163</v>
      </c>
      <c r="B1646" s="60">
        <v>46</v>
      </c>
      <c r="C1646" s="60">
        <v>2014</v>
      </c>
      <c r="D1646" s="61">
        <v>536</v>
      </c>
      <c r="E1646" s="61">
        <v>640</v>
      </c>
      <c r="F1646" s="61">
        <v>726</v>
      </c>
      <c r="G1646" s="24">
        <f>D1646*(236.707/Base!$D$166)</f>
        <v>542.39535559773594</v>
      </c>
      <c r="H1646" s="24">
        <f>E1646*(236.707/Base!$D$166)</f>
        <v>647.63624548983398</v>
      </c>
      <c r="I1646" s="24">
        <f>F1646*(236.707/Base!$D$166)</f>
        <v>734.6623659775305</v>
      </c>
      <c r="J1646" s="8"/>
    </row>
    <row r="1647" spans="1:10" x14ac:dyDescent="0.25">
      <c r="A1647" s="59" t="s">
        <v>164</v>
      </c>
      <c r="B1647" s="60">
        <v>48</v>
      </c>
      <c r="C1647" s="60">
        <v>1980</v>
      </c>
      <c r="D1647" s="61">
        <v>376</v>
      </c>
      <c r="E1647" s="61">
        <v>458</v>
      </c>
      <c r="F1647" s="61">
        <v>536</v>
      </c>
      <c r="G1647" s="24">
        <f>D1647*(236.707/Base!$D$132)</f>
        <v>1080.6719905786802</v>
      </c>
      <c r="H1647" s="24">
        <f>E1647*(236.707/Base!$D$132)</f>
        <v>1316.3504566091369</v>
      </c>
      <c r="I1647" s="24">
        <f>F1647*(236.707/Base!$D$132)</f>
        <v>1540.5324121015228</v>
      </c>
      <c r="J1647" s="8"/>
    </row>
    <row r="1648" spans="1:10" x14ac:dyDescent="0.25">
      <c r="A1648" s="59" t="s">
        <v>164</v>
      </c>
      <c r="B1648" s="60">
        <v>48</v>
      </c>
      <c r="C1648" s="60">
        <v>1981</v>
      </c>
      <c r="D1648" s="61">
        <v>361</v>
      </c>
      <c r="E1648" s="61">
        <v>440</v>
      </c>
      <c r="F1648" s="61">
        <v>515</v>
      </c>
      <c r="G1648" s="24">
        <f>D1648*(236.707/Base!$D$133)</f>
        <v>940.19933295308192</v>
      </c>
      <c r="H1648" s="24">
        <f>E1648*(236.707/Base!$D$133)</f>
        <v>1145.9493254829806</v>
      </c>
      <c r="I1648" s="24">
        <f>F1648*(236.707/Base!$D$133)</f>
        <v>1341.2815968721252</v>
      </c>
      <c r="J1648" s="8"/>
    </row>
    <row r="1649" spans="1:10" x14ac:dyDescent="0.25">
      <c r="A1649" s="59" t="s">
        <v>164</v>
      </c>
      <c r="B1649" s="60">
        <v>48</v>
      </c>
      <c r="C1649" s="60">
        <v>1982</v>
      </c>
      <c r="D1649" s="61">
        <v>339</v>
      </c>
      <c r="E1649" s="61">
        <v>415</v>
      </c>
      <c r="F1649" s="61">
        <v>501</v>
      </c>
      <c r="G1649" s="24">
        <f>D1649*(236.707/Base!$D$134)</f>
        <v>831.64153299826694</v>
      </c>
      <c r="H1649" s="24">
        <f>E1649*(236.707/Base!$D$134)</f>
        <v>1018.0862424610052</v>
      </c>
      <c r="I1649" s="24">
        <f>F1649*(236.707/Base!$D$134)</f>
        <v>1229.0631505372617</v>
      </c>
      <c r="J1649" s="8"/>
    </row>
    <row r="1650" spans="1:10" x14ac:dyDescent="0.25">
      <c r="A1650" s="59" t="s">
        <v>164</v>
      </c>
      <c r="B1650" s="60">
        <v>48</v>
      </c>
      <c r="C1650" s="60">
        <v>1983</v>
      </c>
      <c r="D1650" s="61">
        <v>365</v>
      </c>
      <c r="E1650" s="61">
        <v>451</v>
      </c>
      <c r="F1650" s="61">
        <v>531</v>
      </c>
      <c r="G1650" s="24">
        <f>D1650*(236.707/Base!$D$135)</f>
        <v>867.60767237615437</v>
      </c>
      <c r="H1650" s="24">
        <f>E1650*(236.707/Base!$D$135)</f>
        <v>1072.0303020319059</v>
      </c>
      <c r="I1650" s="24">
        <f>F1650*(236.707/Base!$D$135)</f>
        <v>1262.1908877581861</v>
      </c>
      <c r="J1650" s="8"/>
    </row>
    <row r="1651" spans="1:10" x14ac:dyDescent="0.25">
      <c r="A1651" s="59" t="s">
        <v>164</v>
      </c>
      <c r="B1651" s="60">
        <v>48</v>
      </c>
      <c r="C1651" s="60">
        <v>1984</v>
      </c>
      <c r="D1651" s="61">
        <v>374</v>
      </c>
      <c r="E1651" s="61">
        <v>462</v>
      </c>
      <c r="F1651" s="61">
        <v>544</v>
      </c>
      <c r="G1651" s="24">
        <f>D1651*(236.707/Base!$D$136)</f>
        <v>851.81003964601791</v>
      </c>
      <c r="H1651" s="24">
        <f>E1651*(236.707/Base!$D$136)</f>
        <v>1052.2359313274339</v>
      </c>
      <c r="I1651" s="24">
        <f>F1651*(236.707/Base!$D$136)</f>
        <v>1238.9964213032988</v>
      </c>
      <c r="J1651" s="8"/>
    </row>
    <row r="1652" spans="1:10" x14ac:dyDescent="0.25">
      <c r="A1652" s="59" t="s">
        <v>164</v>
      </c>
      <c r="B1652" s="60">
        <v>48</v>
      </c>
      <c r="C1652" s="60">
        <v>1985</v>
      </c>
      <c r="D1652" s="61">
        <v>385</v>
      </c>
      <c r="E1652" s="61">
        <v>476</v>
      </c>
      <c r="F1652" s="61">
        <v>561</v>
      </c>
      <c r="G1652" s="24">
        <f>D1652*(236.707/Base!$D$137)</f>
        <v>846.88504444444425</v>
      </c>
      <c r="H1652" s="24">
        <f>E1652*(236.707/Base!$D$137)</f>
        <v>1047.057873131313</v>
      </c>
      <c r="I1652" s="24">
        <f>F1652*(236.707/Base!$D$137)</f>
        <v>1234.0324933333332</v>
      </c>
      <c r="J1652" s="8"/>
    </row>
    <row r="1653" spans="1:10" x14ac:dyDescent="0.25">
      <c r="A1653" s="59" t="s">
        <v>164</v>
      </c>
      <c r="B1653" s="60">
        <v>48</v>
      </c>
      <c r="C1653" s="60">
        <v>1986</v>
      </c>
      <c r="D1653" s="61">
        <v>397</v>
      </c>
      <c r="E1653" s="61">
        <v>492</v>
      </c>
      <c r="F1653" s="61">
        <v>578</v>
      </c>
      <c r="G1653" s="24">
        <f>D1653*(236.707/Base!$D$138)</f>
        <v>857.29461543859657</v>
      </c>
      <c r="H1653" s="24">
        <f>E1653*(236.707/Base!$D$138)</f>
        <v>1062.4406821052632</v>
      </c>
      <c r="I1653" s="24">
        <f>F1653*(236.707/Base!$D$138)</f>
        <v>1248.1518582456142</v>
      </c>
      <c r="J1653" s="8"/>
    </row>
    <row r="1654" spans="1:10" x14ac:dyDescent="0.25">
      <c r="A1654" s="59" t="s">
        <v>164</v>
      </c>
      <c r="B1654" s="60">
        <v>48</v>
      </c>
      <c r="C1654" s="60">
        <v>1987</v>
      </c>
      <c r="D1654" s="61">
        <v>397</v>
      </c>
      <c r="E1654" s="61">
        <v>492</v>
      </c>
      <c r="F1654" s="61">
        <v>578</v>
      </c>
      <c r="G1654" s="24">
        <f>D1654*(236.707/Base!$D$139)</f>
        <v>827.01489392200142</v>
      </c>
      <c r="H1654" s="24">
        <f>E1654*(236.707/Base!$D$139)</f>
        <v>1024.9151833995586</v>
      </c>
      <c r="I1654" s="24">
        <f>F1654*(236.707/Base!$D$139)</f>
        <v>1204.0670244002943</v>
      </c>
      <c r="J1654" s="8"/>
    </row>
    <row r="1655" spans="1:10" x14ac:dyDescent="0.25">
      <c r="A1655" s="59" t="s">
        <v>164</v>
      </c>
      <c r="B1655" s="60">
        <v>48</v>
      </c>
      <c r="C1655" s="60">
        <v>1988</v>
      </c>
      <c r="D1655" s="61">
        <v>397</v>
      </c>
      <c r="E1655" s="61">
        <v>492</v>
      </c>
      <c r="F1655" s="61">
        <v>578</v>
      </c>
      <c r="G1655" s="24">
        <f>D1655*(236.707/Base!$D$140)</f>
        <v>794.28497585865728</v>
      </c>
      <c r="H1655" s="24">
        <f>E1655*(236.707/Base!$D$140)</f>
        <v>984.35316907420497</v>
      </c>
      <c r="I1655" s="24">
        <f>F1655*(236.707/Base!$D$140)</f>
        <v>1156.4149018798587</v>
      </c>
      <c r="J1655" s="8"/>
    </row>
    <row r="1656" spans="1:10" x14ac:dyDescent="0.25">
      <c r="A1656" s="59" t="s">
        <v>164</v>
      </c>
      <c r="B1656" s="60">
        <v>48</v>
      </c>
      <c r="C1656" s="60">
        <v>1989</v>
      </c>
      <c r="D1656" s="61">
        <v>397</v>
      </c>
      <c r="E1656" s="61">
        <v>492</v>
      </c>
      <c r="F1656" s="61">
        <v>578</v>
      </c>
      <c r="G1656" s="24">
        <f>D1656*(236.707/Base!$D$141)</f>
        <v>757.86462632501673</v>
      </c>
      <c r="H1656" s="24">
        <f>E1656*(236.707/Base!$D$141)</f>
        <v>939.21762254888722</v>
      </c>
      <c r="I1656" s="24">
        <f>F1656*(236.707/Base!$D$141)</f>
        <v>1103.3898086041804</v>
      </c>
      <c r="J1656" s="8"/>
    </row>
    <row r="1657" spans="1:10" x14ac:dyDescent="0.25">
      <c r="A1657" s="59" t="s">
        <v>164</v>
      </c>
      <c r="B1657" s="60">
        <v>48</v>
      </c>
      <c r="C1657" s="60">
        <v>1990</v>
      </c>
      <c r="D1657" s="61">
        <v>404</v>
      </c>
      <c r="E1657" s="61">
        <v>501</v>
      </c>
      <c r="F1657" s="61">
        <v>589</v>
      </c>
      <c r="G1657" s="24">
        <f>D1657*(236.707/Base!$D$142)</f>
        <v>731.75326351887384</v>
      </c>
      <c r="H1657" s="24">
        <f>E1657*(236.707/Base!$D$142)</f>
        <v>907.44649758157379</v>
      </c>
      <c r="I1657" s="24">
        <f>F1657*(236.707/Base!$D$142)</f>
        <v>1066.8382975559819</v>
      </c>
      <c r="J1657" s="8"/>
    </row>
    <row r="1658" spans="1:10" x14ac:dyDescent="0.25">
      <c r="A1658" s="59" t="s">
        <v>164</v>
      </c>
      <c r="B1658" s="60">
        <v>48</v>
      </c>
      <c r="C1658" s="60">
        <v>1991</v>
      </c>
      <c r="D1658" s="61">
        <v>428</v>
      </c>
      <c r="E1658" s="61">
        <v>531</v>
      </c>
      <c r="F1658" s="61">
        <v>624</v>
      </c>
      <c r="G1658" s="24">
        <f>D1658*(236.707/Base!$D$143)</f>
        <v>743.81505718845915</v>
      </c>
      <c r="H1658" s="24">
        <f>E1658*(236.707/Base!$D$143)</f>
        <v>922.81727889502758</v>
      </c>
      <c r="I1658" s="24">
        <f>F1658*(236.707/Base!$D$143)</f>
        <v>1084.4406441252302</v>
      </c>
      <c r="J1658" s="8"/>
    </row>
    <row r="1659" spans="1:10" x14ac:dyDescent="0.25">
      <c r="A1659" s="59" t="s">
        <v>164</v>
      </c>
      <c r="B1659" s="60">
        <v>48</v>
      </c>
      <c r="C1659" s="60">
        <v>1992</v>
      </c>
      <c r="D1659" s="61">
        <v>428</v>
      </c>
      <c r="E1659" s="61">
        <v>531</v>
      </c>
      <c r="F1659" s="61">
        <v>624</v>
      </c>
      <c r="G1659" s="24">
        <f>D1659*(236.707/Base!$D$144)</f>
        <v>722.07848032122695</v>
      </c>
      <c r="H1659" s="24">
        <f>E1659*(236.707/Base!$D$144)</f>
        <v>895.84970338918572</v>
      </c>
      <c r="I1659" s="24">
        <f>F1659*(236.707/Base!$D$144)</f>
        <v>1052.7499339262747</v>
      </c>
      <c r="J1659" s="8"/>
    </row>
    <row r="1660" spans="1:10" x14ac:dyDescent="0.25">
      <c r="A1660" s="59" t="s">
        <v>164</v>
      </c>
      <c r="B1660" s="60">
        <v>48</v>
      </c>
      <c r="C1660" s="60">
        <v>1993</v>
      </c>
      <c r="D1660" s="61">
        <v>440</v>
      </c>
      <c r="E1660" s="61">
        <v>546</v>
      </c>
      <c r="F1660" s="61">
        <v>642</v>
      </c>
      <c r="G1660" s="24">
        <f>D1660*(236.707/Base!$D$145)</f>
        <v>720.74748160252852</v>
      </c>
      <c r="H1660" s="24">
        <f>E1660*(236.707/Base!$D$145)</f>
        <v>894.38210217041046</v>
      </c>
      <c r="I1660" s="24">
        <f>F1660*(236.707/Base!$D$145)</f>
        <v>1051.6360981564167</v>
      </c>
      <c r="J1660" s="8"/>
    </row>
    <row r="1661" spans="1:10" x14ac:dyDescent="0.25">
      <c r="A1661" s="59" t="s">
        <v>164</v>
      </c>
      <c r="B1661" s="60">
        <v>48</v>
      </c>
      <c r="C1661" s="60">
        <v>1994</v>
      </c>
      <c r="D1661" s="61">
        <v>440</v>
      </c>
      <c r="E1661" s="61">
        <v>546</v>
      </c>
      <c r="F1661" s="61">
        <v>642</v>
      </c>
      <c r="G1661" s="24">
        <f>D1661*(236.707/Base!$D$146)</f>
        <v>702.75311127911868</v>
      </c>
      <c r="H1661" s="24">
        <f>E1661*(236.707/Base!$D$146)</f>
        <v>872.05272445090634</v>
      </c>
      <c r="I1661" s="24">
        <f>F1661*(236.707/Base!$D$146)</f>
        <v>1025.3806760027139</v>
      </c>
      <c r="J1661" s="8"/>
    </row>
    <row r="1662" spans="1:10" x14ac:dyDescent="0.25">
      <c r="A1662" s="59" t="s">
        <v>164</v>
      </c>
      <c r="B1662" s="60">
        <v>48</v>
      </c>
      <c r="C1662" s="60">
        <v>1995</v>
      </c>
      <c r="D1662" s="61">
        <v>440</v>
      </c>
      <c r="E1662" s="61">
        <v>546</v>
      </c>
      <c r="F1662" s="61">
        <v>642</v>
      </c>
      <c r="G1662" s="24">
        <f>D1662*(236.707/Base!$D$147)</f>
        <v>683.38589955095392</v>
      </c>
      <c r="H1662" s="24">
        <f>E1662*(236.707/Base!$D$147)</f>
        <v>848.01977535186563</v>
      </c>
      <c r="I1662" s="24">
        <f>F1662*(236.707/Base!$D$147)</f>
        <v>997.12215343571006</v>
      </c>
      <c r="J1662" s="8"/>
    </row>
    <row r="1663" spans="1:10" x14ac:dyDescent="0.25">
      <c r="A1663" s="59" t="s">
        <v>164</v>
      </c>
      <c r="B1663" s="60">
        <v>48</v>
      </c>
      <c r="C1663" s="60">
        <v>1996</v>
      </c>
      <c r="D1663" s="61">
        <v>440</v>
      </c>
      <c r="E1663" s="61">
        <v>546</v>
      </c>
      <c r="F1663" s="61">
        <v>642</v>
      </c>
      <c r="G1663" s="24">
        <f>D1663*(236.707/Base!$D$148)</f>
        <v>663.80548119821538</v>
      </c>
      <c r="H1663" s="24">
        <f>E1663*(236.707/Base!$D$148)</f>
        <v>823.72225621414918</v>
      </c>
      <c r="I1663" s="24">
        <f>F1663*(236.707/Base!$D$148)</f>
        <v>968.55254302103253</v>
      </c>
      <c r="J1663" s="8"/>
    </row>
    <row r="1664" spans="1:10" x14ac:dyDescent="0.25">
      <c r="A1664" s="59" t="s">
        <v>164</v>
      </c>
      <c r="B1664" s="60">
        <v>48</v>
      </c>
      <c r="C1664" s="60">
        <v>1997</v>
      </c>
      <c r="D1664" s="61">
        <v>440</v>
      </c>
      <c r="E1664" s="61">
        <v>546</v>
      </c>
      <c r="F1664" s="61">
        <v>642</v>
      </c>
      <c r="G1664" s="24">
        <f>D1664*(236.707/Base!$D$149)</f>
        <v>648.91638629283489</v>
      </c>
      <c r="H1664" s="24">
        <f>E1664*(236.707/Base!$D$149)</f>
        <v>805.2462429906542</v>
      </c>
      <c r="I1664" s="24">
        <f>F1664*(236.707/Base!$D$149)</f>
        <v>946.82799999999997</v>
      </c>
      <c r="J1664" s="8"/>
    </row>
    <row r="1665" spans="1:10" x14ac:dyDescent="0.25">
      <c r="A1665" s="59" t="s">
        <v>164</v>
      </c>
      <c r="B1665" s="60">
        <v>48</v>
      </c>
      <c r="C1665" s="60">
        <v>1998</v>
      </c>
      <c r="D1665" s="61">
        <v>440</v>
      </c>
      <c r="E1665" s="61">
        <v>546</v>
      </c>
      <c r="F1665" s="61">
        <v>642</v>
      </c>
      <c r="G1665" s="24">
        <f>D1665*(236.707/Base!$D$150)</f>
        <v>638.96368098159508</v>
      </c>
      <c r="H1665" s="24">
        <f>E1665*(236.707/Base!$D$150)</f>
        <v>792.89584049079747</v>
      </c>
      <c r="I1665" s="24">
        <f>F1665*(236.707/Base!$D$150)</f>
        <v>932.30609815950913</v>
      </c>
      <c r="J1665" s="8"/>
    </row>
    <row r="1666" spans="1:10" x14ac:dyDescent="0.25">
      <c r="A1666" s="59" t="s">
        <v>164</v>
      </c>
      <c r="B1666" s="60">
        <v>48</v>
      </c>
      <c r="C1666" s="60">
        <v>1999</v>
      </c>
      <c r="D1666" s="61">
        <v>440</v>
      </c>
      <c r="E1666" s="61">
        <v>546</v>
      </c>
      <c r="F1666" s="61">
        <v>642</v>
      </c>
      <c r="G1666" s="24">
        <f>D1666*(236.707/Base!$D$151)</f>
        <v>625.15654261704685</v>
      </c>
      <c r="H1666" s="24">
        <f>E1666*(236.707/Base!$D$151)</f>
        <v>775.76243697478992</v>
      </c>
      <c r="I1666" s="24">
        <f>F1666*(236.707/Base!$D$151)</f>
        <v>912.16022809123649</v>
      </c>
      <c r="J1666" s="8"/>
    </row>
    <row r="1667" spans="1:10" x14ac:dyDescent="0.25">
      <c r="A1667" s="59" t="s">
        <v>164</v>
      </c>
      <c r="B1667" s="60">
        <v>48</v>
      </c>
      <c r="C1667" s="60">
        <v>2000</v>
      </c>
      <c r="D1667" s="61">
        <v>440</v>
      </c>
      <c r="E1667" s="61">
        <v>546</v>
      </c>
      <c r="F1667" s="61">
        <v>642</v>
      </c>
      <c r="G1667" s="24">
        <f>D1667*(236.707/Base!$D$152)</f>
        <v>604.82624854819983</v>
      </c>
      <c r="H1667" s="24">
        <f>E1667*(236.707/Base!$D$152)</f>
        <v>750.53439024390252</v>
      </c>
      <c r="I1667" s="24">
        <f>F1667*(236.707/Base!$D$152)</f>
        <v>882.49648083623697</v>
      </c>
      <c r="J1667" s="8"/>
    </row>
    <row r="1668" spans="1:10" x14ac:dyDescent="0.25">
      <c r="A1668" s="59" t="s">
        <v>164</v>
      </c>
      <c r="B1668" s="60">
        <v>48</v>
      </c>
      <c r="C1668" s="60">
        <v>2001</v>
      </c>
      <c r="D1668" s="61">
        <v>440</v>
      </c>
      <c r="E1668" s="61">
        <v>546</v>
      </c>
      <c r="F1668" s="61">
        <v>642</v>
      </c>
      <c r="G1668" s="24">
        <f>D1668*(236.707/Base!$D$153)</f>
        <v>588.09192546583847</v>
      </c>
      <c r="H1668" s="24">
        <f>E1668*(236.707/Base!$D$153)</f>
        <v>729.76861660079044</v>
      </c>
      <c r="I1668" s="24">
        <f>F1668*(236.707/Base!$D$153)</f>
        <v>858.0795821569734</v>
      </c>
      <c r="J1668" s="8"/>
    </row>
    <row r="1669" spans="1:10" x14ac:dyDescent="0.25">
      <c r="A1669" s="59" t="s">
        <v>164</v>
      </c>
      <c r="B1669" s="60">
        <v>48</v>
      </c>
      <c r="C1669" s="60">
        <v>2002</v>
      </c>
      <c r="D1669" s="61">
        <v>440</v>
      </c>
      <c r="E1669" s="61">
        <v>546</v>
      </c>
      <c r="F1669" s="61">
        <v>642</v>
      </c>
      <c r="G1669" s="24">
        <f>D1669*(236.707/Base!$D$154)</f>
        <v>578.9387437465258</v>
      </c>
      <c r="H1669" s="24">
        <f>E1669*(236.707/Base!$D$154)</f>
        <v>718.41035019455251</v>
      </c>
      <c r="I1669" s="24">
        <f>F1669*(236.707/Base!$D$154)</f>
        <v>844.72425792106719</v>
      </c>
      <c r="J1669" s="8"/>
    </row>
    <row r="1670" spans="1:10" x14ac:dyDescent="0.25">
      <c r="A1670" s="59" t="s">
        <v>164</v>
      </c>
      <c r="B1670" s="60">
        <v>48</v>
      </c>
      <c r="C1670" s="60">
        <v>2003</v>
      </c>
      <c r="D1670" s="61">
        <v>440</v>
      </c>
      <c r="E1670" s="61">
        <v>546</v>
      </c>
      <c r="F1670" s="61">
        <v>642</v>
      </c>
      <c r="G1670" s="24">
        <f>D1670*(236.707/Base!$D$155)</f>
        <v>566.03847826086962</v>
      </c>
      <c r="H1670" s="24">
        <f>E1670*(236.707/Base!$D$155)</f>
        <v>702.40229347826084</v>
      </c>
      <c r="I1670" s="24">
        <f>F1670*(236.707/Base!$D$155)</f>
        <v>825.90159782608703</v>
      </c>
      <c r="J1670" s="8"/>
    </row>
    <row r="1671" spans="1:10" x14ac:dyDescent="0.25">
      <c r="A1671" s="59" t="s">
        <v>164</v>
      </c>
      <c r="B1671" s="60">
        <v>48</v>
      </c>
      <c r="C1671" s="60">
        <v>2004</v>
      </c>
      <c r="D1671" s="61">
        <v>440</v>
      </c>
      <c r="E1671" s="61">
        <v>546</v>
      </c>
      <c r="F1671" s="61">
        <v>642</v>
      </c>
      <c r="G1671" s="24">
        <f>D1671*(236.707/Base!$D$156)</f>
        <v>551.35563790365268</v>
      </c>
      <c r="H1671" s="24">
        <f>E1671*(236.707/Base!$D$156)</f>
        <v>684.18222339862359</v>
      </c>
      <c r="I1671" s="24">
        <f>F1671*(236.707/Base!$D$156)</f>
        <v>804.47799894123875</v>
      </c>
      <c r="J1671" s="8"/>
    </row>
    <row r="1672" spans="1:10" x14ac:dyDescent="0.25">
      <c r="A1672" s="59" t="s">
        <v>164</v>
      </c>
      <c r="B1672" s="60">
        <v>48</v>
      </c>
      <c r="C1672" s="60">
        <v>2005</v>
      </c>
      <c r="D1672" s="61">
        <v>440</v>
      </c>
      <c r="E1672" s="61">
        <v>546</v>
      </c>
      <c r="F1672" s="61">
        <v>642</v>
      </c>
      <c r="G1672" s="24">
        <f>D1672*(236.707/Base!$D$157)</f>
        <v>533.28766001024053</v>
      </c>
      <c r="H1672" s="24">
        <f>E1672*(236.707/Base!$D$157)</f>
        <v>661.76150537634396</v>
      </c>
      <c r="I1672" s="24">
        <f>F1672*(236.707/Base!$D$157)</f>
        <v>778.11517665130555</v>
      </c>
      <c r="J1672" s="8"/>
    </row>
    <row r="1673" spans="1:10" x14ac:dyDescent="0.25">
      <c r="A1673" s="59" t="s">
        <v>164</v>
      </c>
      <c r="B1673" s="60">
        <v>48</v>
      </c>
      <c r="C1673" s="60">
        <v>2006</v>
      </c>
      <c r="D1673" s="61">
        <v>440</v>
      </c>
      <c r="E1673" s="61">
        <v>546</v>
      </c>
      <c r="F1673" s="61">
        <v>642</v>
      </c>
      <c r="G1673" s="24">
        <f>D1673*(236.707/Base!$D$158)</f>
        <v>516.62242063492067</v>
      </c>
      <c r="H1673" s="24">
        <f>E1673*(236.707/Base!$D$158)</f>
        <v>641.08145833333333</v>
      </c>
      <c r="I1673" s="24">
        <f>F1673*(236.707/Base!$D$158)</f>
        <v>753.79907738095244</v>
      </c>
      <c r="J1673" s="8"/>
    </row>
    <row r="1674" spans="1:10" x14ac:dyDescent="0.25">
      <c r="A1674" s="59" t="s">
        <v>164</v>
      </c>
      <c r="B1674" s="60">
        <v>48</v>
      </c>
      <c r="C1674" s="60">
        <v>2007</v>
      </c>
      <c r="D1674" s="61">
        <v>440</v>
      </c>
      <c r="E1674" s="61">
        <v>546</v>
      </c>
      <c r="F1674" s="61">
        <v>642</v>
      </c>
      <c r="G1674" s="24">
        <f>D1674*(236.707/Base!$D$159)</f>
        <v>502.31540160700672</v>
      </c>
      <c r="H1674" s="24">
        <f>E1674*(236.707/Base!$D$159)</f>
        <v>623.32774835778559</v>
      </c>
      <c r="I1674" s="24">
        <f>F1674*(236.707/Base!$D$159)</f>
        <v>732.92383598113258</v>
      </c>
      <c r="J1674" s="8"/>
    </row>
    <row r="1675" spans="1:10" x14ac:dyDescent="0.25">
      <c r="A1675" s="59" t="s">
        <v>164</v>
      </c>
      <c r="B1675" s="60">
        <v>48</v>
      </c>
      <c r="C1675" s="60">
        <v>2008</v>
      </c>
      <c r="D1675" s="61">
        <v>453</v>
      </c>
      <c r="E1675" s="61">
        <v>562</v>
      </c>
      <c r="F1675" s="61">
        <v>661</v>
      </c>
      <c r="G1675" s="24">
        <f>D1675*(236.707/Base!$D$160)</f>
        <v>498.03426334050152</v>
      </c>
      <c r="H1675" s="24">
        <f>E1675*(236.707/Base!$D$160)</f>
        <v>617.87032228998203</v>
      </c>
      <c r="I1675" s="24">
        <f>F1675*(236.707/Base!$D$160)</f>
        <v>726.71224739088632</v>
      </c>
      <c r="J1675" s="8"/>
    </row>
    <row r="1676" spans="1:10" x14ac:dyDescent="0.25">
      <c r="A1676" s="59" t="s">
        <v>164</v>
      </c>
      <c r="B1676" s="60">
        <v>48</v>
      </c>
      <c r="C1676" s="60">
        <v>2009</v>
      </c>
      <c r="D1676" s="61">
        <v>453</v>
      </c>
      <c r="E1676" s="61">
        <v>562</v>
      </c>
      <c r="F1676" s="61">
        <v>661</v>
      </c>
      <c r="G1676" s="24">
        <f>D1676*(236.707/Base!$D$161)</f>
        <v>499.81248455977288</v>
      </c>
      <c r="H1676" s="24">
        <f>E1676*(236.707/Base!$D$161)</f>
        <v>620.07641572316197</v>
      </c>
      <c r="I1676" s="24">
        <f>F1676*(236.707/Base!$D$161)</f>
        <v>729.30695870642353</v>
      </c>
      <c r="J1676" s="8"/>
    </row>
    <row r="1677" spans="1:10" x14ac:dyDescent="0.25">
      <c r="A1677" s="59" t="s">
        <v>164</v>
      </c>
      <c r="B1677" s="60">
        <v>48</v>
      </c>
      <c r="C1677" s="60">
        <v>2010</v>
      </c>
      <c r="D1677" s="61">
        <v>453</v>
      </c>
      <c r="E1677" s="61">
        <v>562</v>
      </c>
      <c r="F1677" s="61">
        <v>661</v>
      </c>
      <c r="G1677" s="24">
        <f>D1677*(236.707/Base!$D$162)</f>
        <v>491.74648255493997</v>
      </c>
      <c r="H1677" s="24">
        <f>E1677*(236.707/Base!$D$162)</f>
        <v>610.06958762886586</v>
      </c>
      <c r="I1677" s="24">
        <f>F1677*(236.707/Base!$D$162)</f>
        <v>717.53736196206467</v>
      </c>
      <c r="J1677" s="8"/>
    </row>
    <row r="1678" spans="1:10" x14ac:dyDescent="0.25">
      <c r="A1678" s="59" t="s">
        <v>164</v>
      </c>
      <c r="B1678" s="60">
        <v>48</v>
      </c>
      <c r="C1678" s="60">
        <v>2011</v>
      </c>
      <c r="D1678" s="61">
        <v>385</v>
      </c>
      <c r="E1678" s="61">
        <v>478</v>
      </c>
      <c r="F1678" s="61">
        <v>562</v>
      </c>
      <c r="G1678" s="24">
        <f>D1678*(236.707/Base!$D$163)</f>
        <v>405.14181622573233</v>
      </c>
      <c r="H1678" s="24">
        <f>E1678*(236.707/Base!$D$163)</f>
        <v>503.00724196337677</v>
      </c>
      <c r="I1678" s="24">
        <f>F1678*(236.707/Base!$D$163)</f>
        <v>591.40182004899111</v>
      </c>
      <c r="J1678" s="8"/>
    </row>
    <row r="1679" spans="1:10" x14ac:dyDescent="0.25">
      <c r="A1679" s="59" t="s">
        <v>164</v>
      </c>
      <c r="B1679" s="60">
        <v>48</v>
      </c>
      <c r="C1679" s="60">
        <v>2012</v>
      </c>
      <c r="D1679" s="61">
        <v>385</v>
      </c>
      <c r="E1679" s="61">
        <v>478</v>
      </c>
      <c r="F1679" s="61">
        <v>562</v>
      </c>
      <c r="G1679" s="24">
        <f>D1679*(236.707/Base!$D$164)</f>
        <v>396.9275982821851</v>
      </c>
      <c r="H1679" s="24">
        <f>E1679*(236.707/Base!$D$164)</f>
        <v>492.80881033476487</v>
      </c>
      <c r="I1679" s="24">
        <f>F1679*(236.707/Base!$D$164)</f>
        <v>579.4111954145144</v>
      </c>
      <c r="J1679" s="8"/>
    </row>
    <row r="1680" spans="1:10" x14ac:dyDescent="0.25">
      <c r="A1680" s="59" t="s">
        <v>164</v>
      </c>
      <c r="B1680" s="60">
        <v>48</v>
      </c>
      <c r="C1680" s="60">
        <v>2013</v>
      </c>
      <c r="D1680" s="61">
        <v>385</v>
      </c>
      <c r="E1680" s="61">
        <v>478</v>
      </c>
      <c r="F1680" s="61">
        <v>562</v>
      </c>
      <c r="G1680" s="24">
        <f>D1680*(236.707/Base!$D$165)</f>
        <v>391.19749567516749</v>
      </c>
      <c r="H1680" s="24">
        <f>E1680*(236.707/Base!$D$165)</f>
        <v>485.69455307202611</v>
      </c>
      <c r="I1680" s="24">
        <f>F1680*(236.707/Base!$D$165)</f>
        <v>571.04673394660813</v>
      </c>
      <c r="J1680" s="8"/>
    </row>
    <row r="1681" spans="1:10" x14ac:dyDescent="0.25">
      <c r="A1681" s="59" t="s">
        <v>164</v>
      </c>
      <c r="B1681" s="60">
        <v>48</v>
      </c>
      <c r="C1681" s="60">
        <v>2014</v>
      </c>
      <c r="D1681" s="61">
        <v>385</v>
      </c>
      <c r="E1681" s="61">
        <v>478</v>
      </c>
      <c r="F1681" s="61">
        <v>562</v>
      </c>
      <c r="G1681" s="24">
        <f>D1681*(236.707/Base!$D$166)</f>
        <v>389.59367892747827</v>
      </c>
      <c r="H1681" s="24">
        <f>E1681*(236.707/Base!$D$166)</f>
        <v>483.70332085021977</v>
      </c>
      <c r="I1681" s="24">
        <f>F1681*(236.707/Base!$D$166)</f>
        <v>568.70557807076045</v>
      </c>
      <c r="J1681" s="8"/>
    </row>
    <row r="1682" spans="1:10" x14ac:dyDescent="0.25">
      <c r="A1682" s="59" t="s">
        <v>165</v>
      </c>
      <c r="B1682" s="60">
        <v>50</v>
      </c>
      <c r="C1682" s="60">
        <v>1980</v>
      </c>
      <c r="D1682" s="61">
        <v>377</v>
      </c>
      <c r="E1682" s="61">
        <v>444</v>
      </c>
      <c r="F1682" s="61">
        <v>529</v>
      </c>
      <c r="G1682" s="24">
        <f>D1682*(236.707/Base!$D$132)</f>
        <v>1083.546118213198</v>
      </c>
      <c r="H1682" s="24">
        <f>E1682*(236.707/Base!$D$132)</f>
        <v>1276.1126697258883</v>
      </c>
      <c r="I1682" s="24">
        <f>F1682*(236.707/Base!$D$132)</f>
        <v>1520.4135186598985</v>
      </c>
      <c r="J1682" s="8"/>
    </row>
    <row r="1683" spans="1:10" x14ac:dyDescent="0.25">
      <c r="A1683" s="59" t="s">
        <v>165</v>
      </c>
      <c r="B1683" s="60">
        <v>50</v>
      </c>
      <c r="C1683" s="60">
        <v>1981</v>
      </c>
      <c r="D1683" s="61">
        <v>377</v>
      </c>
      <c r="E1683" s="61">
        <v>444</v>
      </c>
      <c r="F1683" s="61">
        <v>529</v>
      </c>
      <c r="G1683" s="24">
        <f>D1683*(236.707/Base!$D$133)</f>
        <v>981.87021751609939</v>
      </c>
      <c r="H1683" s="24">
        <f>E1683*(236.707/Base!$D$133)</f>
        <v>1156.3670466237352</v>
      </c>
      <c r="I1683" s="24">
        <f>F1683*(236.707/Base!$D$133)</f>
        <v>1377.7436208647655</v>
      </c>
      <c r="J1683" s="8"/>
    </row>
    <row r="1684" spans="1:10" x14ac:dyDescent="0.25">
      <c r="A1684" s="59" t="s">
        <v>165</v>
      </c>
      <c r="B1684" s="60">
        <v>50</v>
      </c>
      <c r="C1684" s="60">
        <v>1982</v>
      </c>
      <c r="D1684" s="61">
        <v>401</v>
      </c>
      <c r="E1684" s="61">
        <v>473</v>
      </c>
      <c r="F1684" s="61">
        <v>563</v>
      </c>
      <c r="G1684" s="24">
        <f>D1684*(236.707/Base!$D$134)</f>
        <v>983.74116440207979</v>
      </c>
      <c r="H1684" s="24">
        <f>E1684*(236.707/Base!$D$134)</f>
        <v>1160.3729944194108</v>
      </c>
      <c r="I1684" s="24">
        <f>F1684*(236.707/Base!$D$134)</f>
        <v>1381.1627819410746</v>
      </c>
      <c r="J1684" s="8"/>
    </row>
    <row r="1685" spans="1:10" x14ac:dyDescent="0.25">
      <c r="A1685" s="59" t="s">
        <v>165</v>
      </c>
      <c r="B1685" s="60">
        <v>50</v>
      </c>
      <c r="C1685" s="60">
        <v>1983</v>
      </c>
      <c r="D1685" s="61">
        <v>427</v>
      </c>
      <c r="E1685" s="61">
        <v>503</v>
      </c>
      <c r="F1685" s="61">
        <v>600</v>
      </c>
      <c r="G1685" s="24">
        <f>D1685*(236.707/Base!$D$135)</f>
        <v>1014.9821263140217</v>
      </c>
      <c r="H1685" s="24">
        <f>E1685*(236.707/Base!$D$135)</f>
        <v>1195.634682753988</v>
      </c>
      <c r="I1685" s="24">
        <f>F1685*(236.707/Base!$D$135)</f>
        <v>1426.2043929471031</v>
      </c>
      <c r="J1685" s="8"/>
    </row>
    <row r="1686" spans="1:10" x14ac:dyDescent="0.25">
      <c r="A1686" s="59" t="s">
        <v>165</v>
      </c>
      <c r="B1686" s="60">
        <v>50</v>
      </c>
      <c r="C1686" s="60">
        <v>1984</v>
      </c>
      <c r="D1686" s="61">
        <v>436</v>
      </c>
      <c r="E1686" s="61">
        <v>513</v>
      </c>
      <c r="F1686" s="61">
        <v>612</v>
      </c>
      <c r="G1686" s="24">
        <f>D1686*(236.707/Base!$D$136)</f>
        <v>993.01919060337912</v>
      </c>
      <c r="H1686" s="24">
        <f>E1686*(236.707/Base!$D$136)</f>
        <v>1168.391845824618</v>
      </c>
      <c r="I1686" s="24">
        <f>F1686*(236.707/Base!$D$136)</f>
        <v>1393.8709739662111</v>
      </c>
      <c r="J1686" s="8"/>
    </row>
    <row r="1687" spans="1:10" x14ac:dyDescent="0.25">
      <c r="A1687" s="59" t="s">
        <v>165</v>
      </c>
      <c r="B1687" s="60">
        <v>50</v>
      </c>
      <c r="C1687" s="60">
        <v>1985</v>
      </c>
      <c r="D1687" s="61">
        <v>453</v>
      </c>
      <c r="E1687" s="61">
        <v>533</v>
      </c>
      <c r="F1687" s="61">
        <v>636</v>
      </c>
      <c r="G1687" s="24">
        <f>D1687*(236.707/Base!$D$137)</f>
        <v>996.46474060606045</v>
      </c>
      <c r="H1687" s="24">
        <f>E1687*(236.707/Base!$D$137)</f>
        <v>1172.4408537373736</v>
      </c>
      <c r="I1687" s="24">
        <f>F1687*(236.707/Base!$D$137)</f>
        <v>1399.0100993939391</v>
      </c>
      <c r="J1687" s="8"/>
    </row>
    <row r="1688" spans="1:10" x14ac:dyDescent="0.25">
      <c r="A1688" s="59" t="s">
        <v>165</v>
      </c>
      <c r="B1688" s="60">
        <v>50</v>
      </c>
      <c r="C1688" s="60">
        <v>1986</v>
      </c>
      <c r="D1688" s="61">
        <v>463</v>
      </c>
      <c r="E1688" s="61">
        <v>544</v>
      </c>
      <c r="F1688" s="61">
        <v>649</v>
      </c>
      <c r="G1688" s="24">
        <f>D1688*(236.707/Base!$D$138)</f>
        <v>999.81714596491236</v>
      </c>
      <c r="H1688" s="24">
        <f>E1688*(236.707/Base!$D$138)</f>
        <v>1174.7311607017546</v>
      </c>
      <c r="I1688" s="24">
        <f>F1688*(236.707/Base!$D$138)</f>
        <v>1401.4715501754388</v>
      </c>
      <c r="J1688" s="8"/>
    </row>
    <row r="1689" spans="1:10" x14ac:dyDescent="0.25">
      <c r="A1689" s="59" t="s">
        <v>165</v>
      </c>
      <c r="B1689" s="60">
        <v>50</v>
      </c>
      <c r="C1689" s="60">
        <v>1987</v>
      </c>
      <c r="D1689" s="61">
        <v>463</v>
      </c>
      <c r="E1689" s="61">
        <v>544</v>
      </c>
      <c r="F1689" s="61">
        <v>649</v>
      </c>
      <c r="G1689" s="24">
        <f>D1689*(236.707/Base!$D$139)</f>
        <v>964.50351608535686</v>
      </c>
      <c r="H1689" s="24">
        <f>E1689*(236.707/Base!$D$139)</f>
        <v>1133.2395523767477</v>
      </c>
      <c r="I1689" s="24">
        <f>F1689*(236.707/Base!$D$139)</f>
        <v>1351.971451272995</v>
      </c>
      <c r="J1689" s="8"/>
    </row>
    <row r="1690" spans="1:10" x14ac:dyDescent="0.25">
      <c r="A1690" s="59" t="s">
        <v>165</v>
      </c>
      <c r="B1690" s="60">
        <v>50</v>
      </c>
      <c r="C1690" s="60">
        <v>1988</v>
      </c>
      <c r="D1690" s="61">
        <v>440</v>
      </c>
      <c r="E1690" s="61">
        <v>517</v>
      </c>
      <c r="F1690" s="61">
        <v>617</v>
      </c>
      <c r="G1690" s="24">
        <f>D1690*(236.707/Base!$D$140)</f>
        <v>880.31584226148414</v>
      </c>
      <c r="H1690" s="24">
        <f>E1690*(236.707/Base!$D$140)</f>
        <v>1034.3711146572439</v>
      </c>
      <c r="I1690" s="24">
        <f>F1690*(236.707/Base!$D$140)</f>
        <v>1234.4428969893993</v>
      </c>
      <c r="J1690" s="8"/>
    </row>
    <row r="1691" spans="1:10" x14ac:dyDescent="0.25">
      <c r="A1691" s="59" t="s">
        <v>165</v>
      </c>
      <c r="B1691" s="60">
        <v>50</v>
      </c>
      <c r="C1691" s="60">
        <v>1989</v>
      </c>
      <c r="D1691" s="61">
        <v>440</v>
      </c>
      <c r="E1691" s="61">
        <v>517</v>
      </c>
      <c r="F1691" s="61">
        <v>617</v>
      </c>
      <c r="G1691" s="24">
        <f>D1691*(236.707/Base!$D$141)</f>
        <v>839.95071935266333</v>
      </c>
      <c r="H1691" s="24">
        <f>E1691*(236.707/Base!$D$141)</f>
        <v>986.94209523937946</v>
      </c>
      <c r="I1691" s="24">
        <f>F1691*(236.707/Base!$D$141)</f>
        <v>1177.8399860013485</v>
      </c>
      <c r="J1691" s="8"/>
    </row>
    <row r="1692" spans="1:10" x14ac:dyDescent="0.25">
      <c r="A1692" s="59" t="s">
        <v>165</v>
      </c>
      <c r="B1692" s="60">
        <v>50</v>
      </c>
      <c r="C1692" s="60">
        <v>1990</v>
      </c>
      <c r="D1692" s="61">
        <v>440</v>
      </c>
      <c r="E1692" s="61">
        <v>517</v>
      </c>
      <c r="F1692" s="61">
        <v>617</v>
      </c>
      <c r="G1692" s="24">
        <f>D1692*(236.707/Base!$D$142)</f>
        <v>796.95899987204086</v>
      </c>
      <c r="H1692" s="24">
        <f>E1692*(236.707/Base!$D$142)</f>
        <v>936.42682484964803</v>
      </c>
      <c r="I1692" s="24">
        <f>F1692*(236.707/Base!$D$142)</f>
        <v>1117.5538702751119</v>
      </c>
      <c r="J1692" s="8"/>
    </row>
    <row r="1693" spans="1:10" x14ac:dyDescent="0.25">
      <c r="A1693" s="59" t="s">
        <v>165</v>
      </c>
      <c r="B1693" s="60">
        <v>50</v>
      </c>
      <c r="C1693" s="60">
        <v>1991</v>
      </c>
      <c r="D1693" s="61">
        <v>440</v>
      </c>
      <c r="E1693" s="61">
        <v>517</v>
      </c>
      <c r="F1693" s="61">
        <v>617</v>
      </c>
      <c r="G1693" s="24">
        <f>D1693*(236.707/Base!$D$143)</f>
        <v>764.66968496009815</v>
      </c>
      <c r="H1693" s="24">
        <f>E1693*(236.707/Base!$D$143)</f>
        <v>898.48687982811532</v>
      </c>
      <c r="I1693" s="24">
        <f>F1693*(236.707/Base!$D$143)</f>
        <v>1072.275444591774</v>
      </c>
      <c r="J1693" s="8"/>
    </row>
    <row r="1694" spans="1:10" x14ac:dyDescent="0.25">
      <c r="A1694" s="59" t="s">
        <v>165</v>
      </c>
      <c r="B1694" s="60">
        <v>50</v>
      </c>
      <c r="C1694" s="60">
        <v>1992</v>
      </c>
      <c r="D1694" s="61">
        <v>440</v>
      </c>
      <c r="E1694" s="61">
        <v>517</v>
      </c>
      <c r="F1694" s="61">
        <v>617</v>
      </c>
      <c r="G1694" s="24">
        <f>D1694*(236.707/Base!$D$144)</f>
        <v>742.32367135827064</v>
      </c>
      <c r="H1694" s="24">
        <f>E1694*(236.707/Base!$D$144)</f>
        <v>872.23031384596811</v>
      </c>
      <c r="I1694" s="24">
        <f>F1694*(236.707/Base!$D$144)</f>
        <v>1040.940239154666</v>
      </c>
      <c r="J1694" s="8"/>
    </row>
    <row r="1695" spans="1:10" x14ac:dyDescent="0.25">
      <c r="A1695" s="59" t="s">
        <v>165</v>
      </c>
      <c r="B1695" s="60">
        <v>50</v>
      </c>
      <c r="C1695" s="60">
        <v>1993</v>
      </c>
      <c r="D1695" s="61">
        <v>440</v>
      </c>
      <c r="E1695" s="61">
        <v>517</v>
      </c>
      <c r="F1695" s="61">
        <v>617</v>
      </c>
      <c r="G1695" s="24">
        <f>D1695*(236.707/Base!$D$145)</f>
        <v>720.74748160252852</v>
      </c>
      <c r="H1695" s="24">
        <f>E1695*(236.707/Base!$D$145)</f>
        <v>846.8782908829711</v>
      </c>
      <c r="I1695" s="24">
        <f>F1695*(236.707/Base!$D$145)</f>
        <v>1010.6845367017276</v>
      </c>
      <c r="J1695" s="8"/>
    </row>
    <row r="1696" spans="1:10" x14ac:dyDescent="0.25">
      <c r="A1696" s="59" t="s">
        <v>165</v>
      </c>
      <c r="B1696" s="60">
        <v>50</v>
      </c>
      <c r="C1696" s="60">
        <v>1994</v>
      </c>
      <c r="D1696" s="61">
        <v>440</v>
      </c>
      <c r="E1696" s="61">
        <v>517</v>
      </c>
      <c r="F1696" s="61">
        <v>617</v>
      </c>
      <c r="G1696" s="24">
        <f>D1696*(236.707/Base!$D$146)</f>
        <v>702.75311127911868</v>
      </c>
      <c r="H1696" s="24">
        <f>E1696*(236.707/Base!$D$146)</f>
        <v>825.73490575296444</v>
      </c>
      <c r="I1696" s="24">
        <f>F1696*(236.707/Base!$D$146)</f>
        <v>985.4515219527641</v>
      </c>
      <c r="J1696" s="8"/>
    </row>
    <row r="1697" spans="1:10" x14ac:dyDescent="0.25">
      <c r="A1697" s="59" t="s">
        <v>165</v>
      </c>
      <c r="B1697" s="60">
        <v>50</v>
      </c>
      <c r="C1697" s="60">
        <v>1995</v>
      </c>
      <c r="D1697" s="61">
        <v>440</v>
      </c>
      <c r="E1697" s="61">
        <v>517</v>
      </c>
      <c r="F1697" s="61">
        <v>617</v>
      </c>
      <c r="G1697" s="24">
        <f>D1697*(236.707/Base!$D$147)</f>
        <v>683.38589955095392</v>
      </c>
      <c r="H1697" s="24">
        <f>E1697*(236.707/Base!$D$147)</f>
        <v>802.97843197237091</v>
      </c>
      <c r="I1697" s="24">
        <f>F1697*(236.707/Base!$D$147)</f>
        <v>958.29340914304225</v>
      </c>
      <c r="J1697" s="8"/>
    </row>
    <row r="1698" spans="1:10" x14ac:dyDescent="0.25">
      <c r="A1698" s="59" t="s">
        <v>165</v>
      </c>
      <c r="B1698" s="60">
        <v>50</v>
      </c>
      <c r="C1698" s="60">
        <v>1996</v>
      </c>
      <c r="D1698" s="61">
        <v>440</v>
      </c>
      <c r="E1698" s="61">
        <v>517</v>
      </c>
      <c r="F1698" s="61">
        <v>617</v>
      </c>
      <c r="G1698" s="24">
        <f>D1698*(236.707/Base!$D$148)</f>
        <v>663.80548119821538</v>
      </c>
      <c r="H1698" s="24">
        <f>E1698*(236.707/Base!$D$148)</f>
        <v>779.97144040790317</v>
      </c>
      <c r="I1698" s="24">
        <f>F1698*(236.707/Base!$D$148)</f>
        <v>930.83632249840662</v>
      </c>
      <c r="J1698" s="8"/>
    </row>
    <row r="1699" spans="1:10" x14ac:dyDescent="0.25">
      <c r="A1699" s="59" t="s">
        <v>165</v>
      </c>
      <c r="B1699" s="60">
        <v>50</v>
      </c>
      <c r="C1699" s="60">
        <v>1997</v>
      </c>
      <c r="D1699" s="61">
        <v>440</v>
      </c>
      <c r="E1699" s="61">
        <v>517</v>
      </c>
      <c r="F1699" s="61">
        <v>617</v>
      </c>
      <c r="G1699" s="24">
        <f>D1699*(236.707/Base!$D$149)</f>
        <v>648.91638629283489</v>
      </c>
      <c r="H1699" s="24">
        <f>E1699*(236.707/Base!$D$149)</f>
        <v>762.47675389408096</v>
      </c>
      <c r="I1699" s="24">
        <f>F1699*(236.707/Base!$D$149)</f>
        <v>909.95775077881615</v>
      </c>
      <c r="J1699" s="8"/>
    </row>
    <row r="1700" spans="1:10" x14ac:dyDescent="0.25">
      <c r="A1700" s="59" t="s">
        <v>165</v>
      </c>
      <c r="B1700" s="60">
        <v>50</v>
      </c>
      <c r="C1700" s="60">
        <v>1998</v>
      </c>
      <c r="D1700" s="61">
        <v>673</v>
      </c>
      <c r="E1700" s="61">
        <v>673</v>
      </c>
      <c r="F1700" s="61">
        <v>673</v>
      </c>
      <c r="G1700" s="24">
        <f>D1700*(236.707/Base!$D$150)</f>
        <v>977.32399386503062</v>
      </c>
      <c r="H1700" s="24">
        <f>E1700*(236.707/Base!$D$150)</f>
        <v>977.32399386503062</v>
      </c>
      <c r="I1700" s="24">
        <f>F1700*(236.707/Base!$D$150)</f>
        <v>977.32399386503062</v>
      </c>
      <c r="J1700" s="8"/>
    </row>
    <row r="1701" spans="1:10" x14ac:dyDescent="0.25">
      <c r="A1701" s="59" t="s">
        <v>165</v>
      </c>
      <c r="B1701" s="60">
        <v>50</v>
      </c>
      <c r="C1701" s="60">
        <v>1999</v>
      </c>
      <c r="D1701" s="61">
        <v>673</v>
      </c>
      <c r="E1701" s="61">
        <v>673</v>
      </c>
      <c r="F1701" s="61">
        <v>673</v>
      </c>
      <c r="G1701" s="24">
        <f>D1701*(236.707/Base!$D$151)</f>
        <v>956.20534813925576</v>
      </c>
      <c r="H1701" s="24">
        <f>E1701*(236.707/Base!$D$151)</f>
        <v>956.20534813925576</v>
      </c>
      <c r="I1701" s="24">
        <f>F1701*(236.707/Base!$D$151)</f>
        <v>956.20534813925576</v>
      </c>
      <c r="J1701" s="8"/>
    </row>
    <row r="1702" spans="1:10" x14ac:dyDescent="0.25">
      <c r="A1702" s="59" t="s">
        <v>165</v>
      </c>
      <c r="B1702" s="60">
        <v>50</v>
      </c>
      <c r="C1702" s="60">
        <v>2000</v>
      </c>
      <c r="D1702" s="61">
        <v>673</v>
      </c>
      <c r="E1702" s="61">
        <v>673</v>
      </c>
      <c r="F1702" s="61">
        <v>673</v>
      </c>
      <c r="G1702" s="24">
        <f>D1702*(236.707/Base!$D$152)</f>
        <v>925.10923925667839</v>
      </c>
      <c r="H1702" s="24">
        <f>E1702*(236.707/Base!$D$152)</f>
        <v>925.10923925667839</v>
      </c>
      <c r="I1702" s="24">
        <f>F1702*(236.707/Base!$D$152)</f>
        <v>925.10923925667839</v>
      </c>
      <c r="J1702" s="8"/>
    </row>
    <row r="1703" spans="1:10" x14ac:dyDescent="0.25">
      <c r="A1703" s="59" t="s">
        <v>165</v>
      </c>
      <c r="B1703" s="60">
        <v>50</v>
      </c>
      <c r="C1703" s="60">
        <v>2001</v>
      </c>
      <c r="D1703" s="61">
        <v>673</v>
      </c>
      <c r="E1703" s="61">
        <v>673</v>
      </c>
      <c r="F1703" s="61">
        <v>673</v>
      </c>
      <c r="G1703" s="24">
        <f>D1703*(236.707/Base!$D$153)</f>
        <v>899.51333145115746</v>
      </c>
      <c r="H1703" s="24">
        <f>E1703*(236.707/Base!$D$153)</f>
        <v>899.51333145115746</v>
      </c>
      <c r="I1703" s="24">
        <f>F1703*(236.707/Base!$D$153)</f>
        <v>899.51333145115746</v>
      </c>
      <c r="J1703" s="8"/>
    </row>
    <row r="1704" spans="1:10" x14ac:dyDescent="0.25">
      <c r="A1704" s="59" t="s">
        <v>165</v>
      </c>
      <c r="B1704" s="60">
        <v>50</v>
      </c>
      <c r="C1704" s="60">
        <v>2002</v>
      </c>
      <c r="D1704" s="61">
        <v>673</v>
      </c>
      <c r="E1704" s="61">
        <v>673</v>
      </c>
      <c r="F1704" s="61">
        <v>673</v>
      </c>
      <c r="G1704" s="24">
        <f>D1704*(236.707/Base!$D$154)</f>
        <v>885.51312395775426</v>
      </c>
      <c r="H1704" s="24">
        <f>E1704*(236.707/Base!$D$154)</f>
        <v>885.51312395775426</v>
      </c>
      <c r="I1704" s="24">
        <f>F1704*(236.707/Base!$D$154)</f>
        <v>885.51312395775426</v>
      </c>
      <c r="J1704" s="8"/>
    </row>
    <row r="1705" spans="1:10" x14ac:dyDescent="0.25">
      <c r="A1705" s="59" t="s">
        <v>165</v>
      </c>
      <c r="B1705" s="60">
        <v>50</v>
      </c>
      <c r="C1705" s="60">
        <v>2003</v>
      </c>
      <c r="D1705" s="61">
        <v>673</v>
      </c>
      <c r="E1705" s="61">
        <v>673</v>
      </c>
      <c r="F1705" s="61">
        <v>673</v>
      </c>
      <c r="G1705" s="24">
        <f>D1705*(236.707/Base!$D$155)</f>
        <v>865.7815815217391</v>
      </c>
      <c r="H1705" s="24">
        <f>E1705*(236.707/Base!$D$155)</f>
        <v>865.7815815217391</v>
      </c>
      <c r="I1705" s="24">
        <f>F1705*(236.707/Base!$D$155)</f>
        <v>865.7815815217391</v>
      </c>
      <c r="J1705" s="8"/>
    </row>
    <row r="1706" spans="1:10" x14ac:dyDescent="0.25">
      <c r="A1706" s="59" t="s">
        <v>165</v>
      </c>
      <c r="B1706" s="60">
        <v>50</v>
      </c>
      <c r="C1706" s="60">
        <v>2004</v>
      </c>
      <c r="D1706" s="61">
        <v>673</v>
      </c>
      <c r="E1706" s="61">
        <v>673</v>
      </c>
      <c r="F1706" s="61">
        <v>673</v>
      </c>
      <c r="G1706" s="24">
        <f>D1706*(236.707/Base!$D$156)</f>
        <v>843.32350979354158</v>
      </c>
      <c r="H1706" s="24">
        <f>E1706*(236.707/Base!$D$156)</f>
        <v>843.32350979354158</v>
      </c>
      <c r="I1706" s="24">
        <f>F1706*(236.707/Base!$D$156)</f>
        <v>843.32350979354158</v>
      </c>
      <c r="J1706" s="8"/>
    </row>
    <row r="1707" spans="1:10" x14ac:dyDescent="0.25">
      <c r="A1707" s="59" t="s">
        <v>165</v>
      </c>
      <c r="B1707" s="60">
        <v>50</v>
      </c>
      <c r="C1707" s="60">
        <v>2005</v>
      </c>
      <c r="D1707" s="61">
        <v>673</v>
      </c>
      <c r="E1707" s="61">
        <v>673</v>
      </c>
      <c r="F1707" s="61">
        <v>673</v>
      </c>
      <c r="G1707" s="24">
        <f>D1707*(236.707/Base!$D$157)</f>
        <v>815.68771633384517</v>
      </c>
      <c r="H1707" s="24">
        <f>E1707*(236.707/Base!$D$157)</f>
        <v>815.68771633384517</v>
      </c>
      <c r="I1707" s="24">
        <f>F1707*(236.707/Base!$D$157)</f>
        <v>815.68771633384517</v>
      </c>
      <c r="J1707" s="8"/>
    </row>
    <row r="1708" spans="1:10" x14ac:dyDescent="0.25">
      <c r="A1708" s="59" t="s">
        <v>165</v>
      </c>
      <c r="B1708" s="60">
        <v>50</v>
      </c>
      <c r="C1708" s="60">
        <v>2006</v>
      </c>
      <c r="D1708" s="61">
        <v>628</v>
      </c>
      <c r="E1708" s="61">
        <v>628</v>
      </c>
      <c r="F1708" s="61">
        <v>628</v>
      </c>
      <c r="G1708" s="24">
        <f>D1708*(236.707/Base!$D$158)</f>
        <v>737.36109126984127</v>
      </c>
      <c r="H1708" s="24">
        <f>E1708*(236.707/Base!$D$158)</f>
        <v>737.36109126984127</v>
      </c>
      <c r="I1708" s="24">
        <f>F1708*(236.707/Base!$D$158)</f>
        <v>737.36109126984127</v>
      </c>
      <c r="J1708" s="8"/>
    </row>
    <row r="1709" spans="1:10" x14ac:dyDescent="0.25">
      <c r="A1709" s="59" t="s">
        <v>165</v>
      </c>
      <c r="B1709" s="60">
        <v>50</v>
      </c>
      <c r="C1709" s="60">
        <v>2007</v>
      </c>
      <c r="D1709" s="61">
        <v>628</v>
      </c>
      <c r="E1709" s="61">
        <v>628</v>
      </c>
      <c r="F1709" s="61">
        <v>628</v>
      </c>
      <c r="G1709" s="24">
        <f>D1709*(236.707/Base!$D$159)</f>
        <v>716.94107320272781</v>
      </c>
      <c r="H1709" s="24">
        <f>E1709*(236.707/Base!$D$159)</f>
        <v>716.94107320272781</v>
      </c>
      <c r="I1709" s="24">
        <f>F1709*(236.707/Base!$D$159)</f>
        <v>716.94107320272781</v>
      </c>
      <c r="J1709" s="8"/>
    </row>
    <row r="1710" spans="1:10" x14ac:dyDescent="0.25">
      <c r="A1710" s="59" t="s">
        <v>165</v>
      </c>
      <c r="B1710" s="60">
        <v>50</v>
      </c>
      <c r="C1710" s="60">
        <v>2008</v>
      </c>
      <c r="D1710" s="61">
        <v>628</v>
      </c>
      <c r="E1710" s="61">
        <v>628</v>
      </c>
      <c r="F1710" s="61">
        <v>628</v>
      </c>
      <c r="G1710" s="24">
        <f>D1710*(236.707/Base!$D$160)</f>
        <v>690.43160569058489</v>
      </c>
      <c r="H1710" s="24">
        <f>E1710*(236.707/Base!$D$160)</f>
        <v>690.43160569058489</v>
      </c>
      <c r="I1710" s="24">
        <f>F1710*(236.707/Base!$D$160)</f>
        <v>690.43160569058489</v>
      </c>
      <c r="J1710" s="8"/>
    </row>
    <row r="1711" spans="1:10" x14ac:dyDescent="0.25">
      <c r="A1711" s="59" t="s">
        <v>165</v>
      </c>
      <c r="B1711" s="60">
        <v>50</v>
      </c>
      <c r="C1711" s="60">
        <v>2009</v>
      </c>
      <c r="D1711" s="61">
        <v>628</v>
      </c>
      <c r="E1711" s="61">
        <v>628</v>
      </c>
      <c r="F1711" s="61">
        <v>628</v>
      </c>
      <c r="G1711" s="24">
        <f>D1711*(236.707/Base!$D$161)</f>
        <v>692.89677771200309</v>
      </c>
      <c r="H1711" s="24">
        <f>E1711*(236.707/Base!$D$161)</f>
        <v>692.89677771200309</v>
      </c>
      <c r="I1711" s="24">
        <f>F1711*(236.707/Base!$D$161)</f>
        <v>692.89677771200309</v>
      </c>
      <c r="J1711" s="8"/>
    </row>
    <row r="1712" spans="1:10" x14ac:dyDescent="0.25">
      <c r="A1712" s="59" t="s">
        <v>165</v>
      </c>
      <c r="B1712" s="60">
        <v>50</v>
      </c>
      <c r="C1712" s="60">
        <v>2010</v>
      </c>
      <c r="D1712" s="61">
        <v>628</v>
      </c>
      <c r="E1712" s="61">
        <v>628</v>
      </c>
      <c r="F1712" s="61">
        <v>628</v>
      </c>
      <c r="G1712" s="24">
        <f>D1712*(236.707/Base!$D$162)</f>
        <v>681.7147705176651</v>
      </c>
      <c r="H1712" s="24">
        <f>E1712*(236.707/Base!$D$162)</f>
        <v>681.7147705176651</v>
      </c>
      <c r="I1712" s="24">
        <f>F1712*(236.707/Base!$D$162)</f>
        <v>681.7147705176651</v>
      </c>
      <c r="J1712" s="8"/>
    </row>
    <row r="1713" spans="1:10" x14ac:dyDescent="0.25">
      <c r="A1713" s="59" t="s">
        <v>165</v>
      </c>
      <c r="B1713" s="60">
        <v>50</v>
      </c>
      <c r="C1713" s="60">
        <v>2011</v>
      </c>
      <c r="D1713" s="61">
        <v>628</v>
      </c>
      <c r="E1713" s="61">
        <v>628</v>
      </c>
      <c r="F1713" s="61">
        <v>628</v>
      </c>
      <c r="G1713" s="24">
        <f>D1713*(236.707/Base!$D$163)</f>
        <v>660.85470283054519</v>
      </c>
      <c r="H1713" s="24">
        <f>E1713*(236.707/Base!$D$163)</f>
        <v>660.85470283054519</v>
      </c>
      <c r="I1713" s="24">
        <f>F1713*(236.707/Base!$D$163)</f>
        <v>660.85470283054519</v>
      </c>
      <c r="J1713" s="8"/>
    </row>
    <row r="1714" spans="1:10" x14ac:dyDescent="0.25">
      <c r="A1714" s="59" t="s">
        <v>165</v>
      </c>
      <c r="B1714" s="60">
        <v>50</v>
      </c>
      <c r="C1714" s="60">
        <v>2012</v>
      </c>
      <c r="D1714" s="61">
        <v>608</v>
      </c>
      <c r="E1714" s="61">
        <v>608</v>
      </c>
      <c r="F1714" s="61">
        <v>608</v>
      </c>
      <c r="G1714" s="24">
        <f>D1714*(236.707/Base!$D$164)</f>
        <v>626.83631105342477</v>
      </c>
      <c r="H1714" s="24">
        <f>E1714*(236.707/Base!$D$164)</f>
        <v>626.83631105342477</v>
      </c>
      <c r="I1714" s="24">
        <f>F1714*(236.707/Base!$D$164)</f>
        <v>626.83631105342477</v>
      </c>
      <c r="J1714" s="8"/>
    </row>
    <row r="1715" spans="1:10" x14ac:dyDescent="0.25">
      <c r="A1715" s="59" t="s">
        <v>165</v>
      </c>
      <c r="B1715" s="60">
        <v>50</v>
      </c>
      <c r="C1715" s="60">
        <v>2013</v>
      </c>
      <c r="D1715" s="61">
        <v>608</v>
      </c>
      <c r="E1715" s="61">
        <v>608</v>
      </c>
      <c r="F1715" s="61">
        <v>608</v>
      </c>
      <c r="G1715" s="24">
        <f>D1715*(236.707/Base!$D$165)</f>
        <v>617.78721394935542</v>
      </c>
      <c r="H1715" s="24">
        <f>E1715*(236.707/Base!$D$165)</f>
        <v>617.78721394935542</v>
      </c>
      <c r="I1715" s="24">
        <f>F1715*(236.707/Base!$D$165)</f>
        <v>617.78721394935542</v>
      </c>
      <c r="J1715" s="8"/>
    </row>
    <row r="1716" spans="1:10" x14ac:dyDescent="0.25">
      <c r="A1716" s="59" t="s">
        <v>165</v>
      </c>
      <c r="B1716" s="60">
        <v>50</v>
      </c>
      <c r="C1716" s="60">
        <v>2014</v>
      </c>
      <c r="D1716" s="61">
        <v>608</v>
      </c>
      <c r="E1716" s="61">
        <v>608</v>
      </c>
      <c r="F1716" s="61">
        <v>608</v>
      </c>
      <c r="G1716" s="24">
        <f>D1716*(236.707/Base!$D$166)</f>
        <v>615.25443321534226</v>
      </c>
      <c r="H1716" s="24">
        <f>E1716*(236.707/Base!$D$166)</f>
        <v>615.25443321534226</v>
      </c>
      <c r="I1716" s="24">
        <f>F1716*(236.707/Base!$D$166)</f>
        <v>615.25443321534226</v>
      </c>
      <c r="J1716" s="8"/>
    </row>
    <row r="1717" spans="1:10" x14ac:dyDescent="0.25">
      <c r="A1717" s="59" t="s">
        <v>166</v>
      </c>
      <c r="B1717" s="60">
        <v>49</v>
      </c>
      <c r="C1717" s="60">
        <v>1980</v>
      </c>
      <c r="D1717" s="61">
        <v>164</v>
      </c>
      <c r="E1717" s="61">
        <v>206</v>
      </c>
      <c r="F1717" s="61">
        <v>249</v>
      </c>
      <c r="G1717" s="24">
        <f>D1717*(236.707/Base!$D$132)</f>
        <v>471.35693206091372</v>
      </c>
      <c r="H1717" s="24">
        <f>E1717*(236.707/Base!$D$132)</f>
        <v>592.07029271065983</v>
      </c>
      <c r="I1717" s="24">
        <f>F1717*(236.707/Base!$D$132)</f>
        <v>715.65778099492388</v>
      </c>
      <c r="J1717" s="8"/>
    </row>
    <row r="1718" spans="1:10" x14ac:dyDescent="0.25">
      <c r="A1718" s="59" t="s">
        <v>166</v>
      </c>
      <c r="B1718" s="60">
        <v>49</v>
      </c>
      <c r="C1718" s="60">
        <v>1981</v>
      </c>
      <c r="D1718" s="61">
        <v>164</v>
      </c>
      <c r="E1718" s="61">
        <v>206</v>
      </c>
      <c r="F1718" s="61">
        <v>249</v>
      </c>
      <c r="G1718" s="24">
        <f>D1718*(236.707/Base!$D$133)</f>
        <v>427.12656677092917</v>
      </c>
      <c r="H1718" s="24">
        <f>E1718*(236.707/Base!$D$133)</f>
        <v>536.51263874885001</v>
      </c>
      <c r="I1718" s="24">
        <f>F1718*(236.707/Base!$D$133)</f>
        <v>648.50314101195954</v>
      </c>
      <c r="J1718" s="8"/>
    </row>
    <row r="1719" spans="1:10" x14ac:dyDescent="0.25">
      <c r="A1719" s="59" t="s">
        <v>166</v>
      </c>
      <c r="B1719" s="60">
        <v>49</v>
      </c>
      <c r="C1719" s="60">
        <v>1982</v>
      </c>
      <c r="D1719" s="61">
        <v>164</v>
      </c>
      <c r="E1719" s="61">
        <v>206</v>
      </c>
      <c r="F1719" s="61">
        <v>249</v>
      </c>
      <c r="G1719" s="24">
        <f>D1719*(236.707/Base!$D$134)</f>
        <v>402.32805726169846</v>
      </c>
      <c r="H1719" s="24">
        <f>E1719*(236.707/Base!$D$134)</f>
        <v>505.3632914384749</v>
      </c>
      <c r="I1719" s="24">
        <f>F1719*(236.707/Base!$D$134)</f>
        <v>610.85174547660313</v>
      </c>
      <c r="J1719" s="8"/>
    </row>
    <row r="1720" spans="1:10" x14ac:dyDescent="0.25">
      <c r="A1720" s="59" t="s">
        <v>166</v>
      </c>
      <c r="B1720" s="60">
        <v>49</v>
      </c>
      <c r="C1720" s="60">
        <v>1983</v>
      </c>
      <c r="D1720" s="61">
        <v>164</v>
      </c>
      <c r="E1720" s="61">
        <v>206</v>
      </c>
      <c r="F1720" s="61">
        <v>249</v>
      </c>
      <c r="G1720" s="24">
        <f>D1720*(236.707/Base!$D$135)</f>
        <v>389.82920073887482</v>
      </c>
      <c r="H1720" s="24">
        <f>E1720*(236.707/Base!$D$135)</f>
        <v>489.66350824517201</v>
      </c>
      <c r="I1720" s="24">
        <f>F1720*(236.707/Base!$D$135)</f>
        <v>591.87482307304776</v>
      </c>
      <c r="J1720" s="8"/>
    </row>
    <row r="1721" spans="1:10" x14ac:dyDescent="0.25">
      <c r="A1721" s="59" t="s">
        <v>166</v>
      </c>
      <c r="B1721" s="60">
        <v>49</v>
      </c>
      <c r="C1721" s="60">
        <v>1984</v>
      </c>
      <c r="D1721" s="61">
        <v>164</v>
      </c>
      <c r="E1721" s="61">
        <v>206</v>
      </c>
      <c r="F1721" s="61">
        <v>249</v>
      </c>
      <c r="G1721" s="24">
        <f>D1721*(236.707/Base!$D$136)</f>
        <v>373.52097995172977</v>
      </c>
      <c r="H1721" s="24">
        <f>E1721*(236.707/Base!$D$136)</f>
        <v>469.17879189058738</v>
      </c>
      <c r="I1721" s="24">
        <f>F1721*(236.707/Base!$D$136)</f>
        <v>567.11417078037016</v>
      </c>
      <c r="J1721" s="8"/>
    </row>
    <row r="1722" spans="1:10" x14ac:dyDescent="0.25">
      <c r="A1722" s="59" t="s">
        <v>166</v>
      </c>
      <c r="B1722" s="60">
        <v>49</v>
      </c>
      <c r="C1722" s="60">
        <v>1985</v>
      </c>
      <c r="D1722" s="61">
        <v>164</v>
      </c>
      <c r="E1722" s="61">
        <v>206</v>
      </c>
      <c r="F1722" s="61">
        <v>249</v>
      </c>
      <c r="G1722" s="24">
        <f>D1722*(236.707/Base!$D$137)</f>
        <v>360.75103191919186</v>
      </c>
      <c r="H1722" s="24">
        <f>E1722*(236.707/Base!$D$137)</f>
        <v>453.13849131313123</v>
      </c>
      <c r="I1722" s="24">
        <f>F1722*(236.707/Base!$D$137)</f>
        <v>547.72565212121197</v>
      </c>
      <c r="J1722" s="8"/>
    </row>
    <row r="1723" spans="1:10" x14ac:dyDescent="0.25">
      <c r="A1723" s="59" t="s">
        <v>166</v>
      </c>
      <c r="B1723" s="60">
        <v>49</v>
      </c>
      <c r="C1723" s="60">
        <v>1986</v>
      </c>
      <c r="D1723" s="61">
        <v>201</v>
      </c>
      <c r="E1723" s="61">
        <v>249</v>
      </c>
      <c r="F1723" s="61">
        <v>312</v>
      </c>
      <c r="G1723" s="24">
        <f>D1723*(236.707/Base!$D$138)</f>
        <v>434.04588842105267</v>
      </c>
      <c r="H1723" s="24">
        <f>E1723*(236.707/Base!$D$138)</f>
        <v>537.69863789473686</v>
      </c>
      <c r="I1723" s="24">
        <f>F1723*(236.707/Base!$D$138)</f>
        <v>673.74287157894742</v>
      </c>
      <c r="J1723" s="8"/>
    </row>
    <row r="1724" spans="1:10" x14ac:dyDescent="0.25">
      <c r="A1724" s="59" t="s">
        <v>166</v>
      </c>
      <c r="B1724" s="60">
        <v>49</v>
      </c>
      <c r="C1724" s="60">
        <v>1987</v>
      </c>
      <c r="D1724" s="61">
        <v>201</v>
      </c>
      <c r="E1724" s="61">
        <v>249</v>
      </c>
      <c r="F1724" s="61">
        <v>312</v>
      </c>
      <c r="G1724" s="24">
        <f>D1724*(236.707/Base!$D$139)</f>
        <v>418.71534931567328</v>
      </c>
      <c r="H1724" s="24">
        <f>E1724*(236.707/Base!$D$139)</f>
        <v>518.70707452538636</v>
      </c>
      <c r="I1724" s="24">
        <f>F1724*(236.707/Base!$D$139)</f>
        <v>649.94621386313463</v>
      </c>
      <c r="J1724" s="8"/>
    </row>
    <row r="1725" spans="1:10" x14ac:dyDescent="0.25">
      <c r="A1725" s="59" t="s">
        <v>166</v>
      </c>
      <c r="B1725" s="60">
        <v>49</v>
      </c>
      <c r="C1725" s="60">
        <v>1988</v>
      </c>
      <c r="D1725" s="61">
        <v>201</v>
      </c>
      <c r="E1725" s="61">
        <v>249</v>
      </c>
      <c r="F1725" s="61">
        <v>312</v>
      </c>
      <c r="G1725" s="24">
        <f>D1725*(236.707/Base!$D$140)</f>
        <v>402.14428248763249</v>
      </c>
      <c r="H1725" s="24">
        <f>E1725*(236.707/Base!$D$140)</f>
        <v>498.17873800706712</v>
      </c>
      <c r="I1725" s="24">
        <f>F1725*(236.707/Base!$D$140)</f>
        <v>624.22396087632512</v>
      </c>
      <c r="J1725" s="8"/>
    </row>
    <row r="1726" spans="1:10" x14ac:dyDescent="0.25">
      <c r="A1726" s="59" t="s">
        <v>166</v>
      </c>
      <c r="B1726" s="60">
        <v>49</v>
      </c>
      <c r="C1726" s="60">
        <v>1989</v>
      </c>
      <c r="D1726" s="61">
        <v>201</v>
      </c>
      <c r="E1726" s="61">
        <v>249</v>
      </c>
      <c r="F1726" s="61">
        <v>312</v>
      </c>
      <c r="G1726" s="24">
        <f>D1726*(236.707/Base!$D$141)</f>
        <v>383.70476043155759</v>
      </c>
      <c r="H1726" s="24">
        <f>E1726*(236.707/Base!$D$141)</f>
        <v>475.33574799730269</v>
      </c>
      <c r="I1726" s="24">
        <f>F1726*(236.707/Base!$D$141)</f>
        <v>595.60141917734313</v>
      </c>
      <c r="J1726" s="8"/>
    </row>
    <row r="1727" spans="1:10" x14ac:dyDescent="0.25">
      <c r="A1727" s="59" t="s">
        <v>166</v>
      </c>
      <c r="B1727" s="60">
        <v>49</v>
      </c>
      <c r="C1727" s="60">
        <v>1990</v>
      </c>
      <c r="D1727" s="61">
        <v>201</v>
      </c>
      <c r="E1727" s="61">
        <v>249</v>
      </c>
      <c r="F1727" s="61">
        <v>312</v>
      </c>
      <c r="G1727" s="24">
        <f>D1727*(236.707/Base!$D$142)</f>
        <v>364.06536130518231</v>
      </c>
      <c r="H1727" s="24">
        <f>E1727*(236.707/Base!$D$142)</f>
        <v>451.00634310940495</v>
      </c>
      <c r="I1727" s="24">
        <f>F1727*(236.707/Base!$D$142)</f>
        <v>565.11638172744711</v>
      </c>
      <c r="J1727" s="8"/>
    </row>
    <row r="1728" spans="1:10" x14ac:dyDescent="0.25">
      <c r="A1728" s="59" t="s">
        <v>166</v>
      </c>
      <c r="B1728" s="60">
        <v>49</v>
      </c>
      <c r="C1728" s="60">
        <v>1991</v>
      </c>
      <c r="D1728" s="61">
        <v>201</v>
      </c>
      <c r="E1728" s="61">
        <v>249</v>
      </c>
      <c r="F1728" s="61">
        <v>312</v>
      </c>
      <c r="G1728" s="24">
        <f>D1728*(236.707/Base!$D$143)</f>
        <v>349.31501517495394</v>
      </c>
      <c r="H1728" s="24">
        <f>E1728*(236.707/Base!$D$143)</f>
        <v>432.73352626151006</v>
      </c>
      <c r="I1728" s="24">
        <f>F1728*(236.707/Base!$D$143)</f>
        <v>542.22032206261508</v>
      </c>
      <c r="J1728" s="8"/>
    </row>
    <row r="1729" spans="1:10" x14ac:dyDescent="0.25">
      <c r="A1729" s="59" t="s">
        <v>166</v>
      </c>
      <c r="B1729" s="60">
        <v>49</v>
      </c>
      <c r="C1729" s="60">
        <v>1992</v>
      </c>
      <c r="D1729" s="61">
        <v>201</v>
      </c>
      <c r="E1729" s="61">
        <v>249</v>
      </c>
      <c r="F1729" s="61">
        <v>312</v>
      </c>
      <c r="G1729" s="24">
        <f>D1729*(236.707/Base!$D$144)</f>
        <v>339.10694987048277</v>
      </c>
      <c r="H1729" s="24">
        <f>E1729*(236.707/Base!$D$144)</f>
        <v>420.08771401865772</v>
      </c>
      <c r="I1729" s="24">
        <f>F1729*(236.707/Base!$D$144)</f>
        <v>526.37496696313735</v>
      </c>
      <c r="J1729" s="8"/>
    </row>
    <row r="1730" spans="1:10" x14ac:dyDescent="0.25">
      <c r="A1730" s="59" t="s">
        <v>166</v>
      </c>
      <c r="B1730" s="60">
        <v>49</v>
      </c>
      <c r="C1730" s="60">
        <v>1993</v>
      </c>
      <c r="D1730" s="61">
        <v>201</v>
      </c>
      <c r="E1730" s="61">
        <v>249</v>
      </c>
      <c r="F1730" s="61">
        <v>312</v>
      </c>
      <c r="G1730" s="24">
        <f>D1730*(236.707/Base!$D$145)</f>
        <v>329.25055409570052</v>
      </c>
      <c r="H1730" s="24">
        <f>E1730*(236.707/Base!$D$145)</f>
        <v>407.87755208870368</v>
      </c>
      <c r="I1730" s="24">
        <f>F1730*(236.707/Base!$D$145)</f>
        <v>511.07548695452027</v>
      </c>
      <c r="J1730" s="8"/>
    </row>
    <row r="1731" spans="1:10" x14ac:dyDescent="0.25">
      <c r="A1731" s="59" t="s">
        <v>166</v>
      </c>
      <c r="B1731" s="60">
        <v>49</v>
      </c>
      <c r="C1731" s="60">
        <v>1994</v>
      </c>
      <c r="D1731" s="61">
        <v>201</v>
      </c>
      <c r="E1731" s="61">
        <v>249</v>
      </c>
      <c r="F1731" s="61">
        <v>312</v>
      </c>
      <c r="G1731" s="24">
        <f>D1731*(236.707/Base!$D$146)</f>
        <v>321.03039856159739</v>
      </c>
      <c r="H1731" s="24">
        <f>E1731*(236.707/Base!$D$146)</f>
        <v>397.69437433750124</v>
      </c>
      <c r="I1731" s="24">
        <f>F1731*(236.707/Base!$D$146)</f>
        <v>498.31584254337503</v>
      </c>
      <c r="J1731" s="8"/>
    </row>
    <row r="1732" spans="1:10" x14ac:dyDescent="0.25">
      <c r="A1732" s="59" t="s">
        <v>166</v>
      </c>
      <c r="B1732" s="60">
        <v>49</v>
      </c>
      <c r="C1732" s="60">
        <v>1995</v>
      </c>
      <c r="D1732" s="61">
        <v>201</v>
      </c>
      <c r="E1732" s="61">
        <v>253</v>
      </c>
      <c r="F1732" s="61">
        <v>312</v>
      </c>
      <c r="G1732" s="24">
        <f>D1732*(236.707/Base!$D$147)</f>
        <v>312.18310411304941</v>
      </c>
      <c r="H1732" s="24">
        <f>E1732*(236.707/Base!$D$147)</f>
        <v>392.94689224179854</v>
      </c>
      <c r="I1732" s="24">
        <f>F1732*(236.707/Base!$D$147)</f>
        <v>484.58272877249465</v>
      </c>
      <c r="J1732" s="8"/>
    </row>
    <row r="1733" spans="1:10" x14ac:dyDescent="0.25">
      <c r="A1733" s="59" t="s">
        <v>166</v>
      </c>
      <c r="B1733" s="60">
        <v>49</v>
      </c>
      <c r="C1733" s="60">
        <v>1996</v>
      </c>
      <c r="D1733" s="61">
        <v>201</v>
      </c>
      <c r="E1733" s="61">
        <v>253</v>
      </c>
      <c r="F1733" s="61">
        <v>312</v>
      </c>
      <c r="G1733" s="24">
        <f>D1733*(236.707/Base!$D$148)</f>
        <v>303.23841300191202</v>
      </c>
      <c r="H1733" s="24">
        <f>E1733*(236.707/Base!$D$148)</f>
        <v>381.68815168897385</v>
      </c>
      <c r="I1733" s="24">
        <f>F1733*(236.707/Base!$D$148)</f>
        <v>470.69843212237095</v>
      </c>
      <c r="J1733" s="8"/>
    </row>
    <row r="1734" spans="1:10" x14ac:dyDescent="0.25">
      <c r="A1734" s="59" t="s">
        <v>166</v>
      </c>
      <c r="B1734" s="60">
        <v>49</v>
      </c>
      <c r="C1734" s="60">
        <v>1997</v>
      </c>
      <c r="D1734" s="61">
        <v>201</v>
      </c>
      <c r="E1734" s="61">
        <v>253</v>
      </c>
      <c r="F1734" s="61">
        <v>312</v>
      </c>
      <c r="G1734" s="24">
        <f>D1734*(236.707/Base!$D$149)</f>
        <v>296.43680373831774</v>
      </c>
      <c r="H1734" s="24">
        <f>E1734*(236.707/Base!$D$149)</f>
        <v>373.12692211838004</v>
      </c>
      <c r="I1734" s="24">
        <f>F1734*(236.707/Base!$D$149)</f>
        <v>460.14071028037381</v>
      </c>
      <c r="J1734" s="8"/>
    </row>
    <row r="1735" spans="1:10" x14ac:dyDescent="0.25">
      <c r="A1735" s="59" t="s">
        <v>166</v>
      </c>
      <c r="B1735" s="60">
        <v>49</v>
      </c>
      <c r="C1735" s="60">
        <v>1998</v>
      </c>
      <c r="D1735" s="61">
        <v>201</v>
      </c>
      <c r="E1735" s="61">
        <v>253</v>
      </c>
      <c r="F1735" s="61">
        <v>312</v>
      </c>
      <c r="G1735" s="24">
        <f>D1735*(236.707/Base!$D$150)</f>
        <v>291.89022699386499</v>
      </c>
      <c r="H1735" s="24">
        <f>E1735*(236.707/Base!$D$150)</f>
        <v>367.40411656441717</v>
      </c>
      <c r="I1735" s="24">
        <f>F1735*(236.707/Base!$D$150)</f>
        <v>453.08333742331286</v>
      </c>
      <c r="J1735" s="8"/>
    </row>
    <row r="1736" spans="1:10" x14ac:dyDescent="0.25">
      <c r="A1736" s="59" t="s">
        <v>166</v>
      </c>
      <c r="B1736" s="60">
        <v>49</v>
      </c>
      <c r="C1736" s="60">
        <v>1999</v>
      </c>
      <c r="D1736" s="61">
        <v>201</v>
      </c>
      <c r="E1736" s="61">
        <v>278</v>
      </c>
      <c r="F1736" s="61">
        <v>312</v>
      </c>
      <c r="G1736" s="24">
        <f>D1736*(236.707/Base!$D$151)</f>
        <v>285.58287515006003</v>
      </c>
      <c r="H1736" s="24">
        <f>E1736*(236.707/Base!$D$151)</f>
        <v>394.98527010804321</v>
      </c>
      <c r="I1736" s="24">
        <f>F1736*(236.707/Base!$D$151)</f>
        <v>443.29282112845141</v>
      </c>
      <c r="J1736" s="8"/>
    </row>
    <row r="1737" spans="1:10" x14ac:dyDescent="0.25">
      <c r="A1737" s="59" t="s">
        <v>166</v>
      </c>
      <c r="B1737" s="60">
        <v>49</v>
      </c>
      <c r="C1737" s="60">
        <v>2000</v>
      </c>
      <c r="D1737" s="61">
        <v>276</v>
      </c>
      <c r="E1737" s="61">
        <v>328</v>
      </c>
      <c r="F1737" s="61">
        <v>387</v>
      </c>
      <c r="G1737" s="24">
        <f>D1737*(236.707/Base!$D$152)</f>
        <v>379.39101045296172</v>
      </c>
      <c r="H1737" s="24">
        <f>E1737*(236.707/Base!$D$152)</f>
        <v>450.87047619047621</v>
      </c>
      <c r="I1737" s="24">
        <f>F1737*(236.707/Base!$D$152)</f>
        <v>531.97217770034842</v>
      </c>
    </row>
    <row r="1738" spans="1:10" x14ac:dyDescent="0.25">
      <c r="A1738" s="59" t="s">
        <v>166</v>
      </c>
      <c r="B1738" s="60">
        <v>49</v>
      </c>
      <c r="C1738" s="60">
        <v>2001</v>
      </c>
      <c r="D1738" s="61">
        <v>276</v>
      </c>
      <c r="E1738" s="61">
        <v>453</v>
      </c>
      <c r="F1738" s="61">
        <v>387</v>
      </c>
      <c r="G1738" s="24">
        <f>D1738*(236.707/Base!$D$153)</f>
        <v>368.89402597402596</v>
      </c>
      <c r="H1738" s="24">
        <f>E1738*(236.707/Base!$D$153)</f>
        <v>605.46736871823828</v>
      </c>
      <c r="I1738" s="24">
        <f>F1738*(236.707/Base!$D$153)</f>
        <v>517.25357989836243</v>
      </c>
    </row>
    <row r="1739" spans="1:10" x14ac:dyDescent="0.25">
      <c r="A1739" s="59" t="s">
        <v>166</v>
      </c>
      <c r="B1739" s="60">
        <v>49</v>
      </c>
      <c r="C1739" s="60">
        <v>2002</v>
      </c>
      <c r="D1739" s="61">
        <v>276</v>
      </c>
      <c r="E1739" s="61">
        <v>453</v>
      </c>
      <c r="F1739" s="61">
        <v>387</v>
      </c>
      <c r="G1739" s="24">
        <f>D1739*(236.707/Base!$D$154)</f>
        <v>363.15248471372985</v>
      </c>
      <c r="H1739" s="24">
        <f>E1739*(236.707/Base!$D$154)</f>
        <v>596.0437520844913</v>
      </c>
      <c r="I1739" s="24">
        <f>F1739*(236.707/Base!$D$154)</f>
        <v>509.20294052251245</v>
      </c>
    </row>
    <row r="1740" spans="1:10" x14ac:dyDescent="0.25">
      <c r="A1740" s="59" t="s">
        <v>166</v>
      </c>
      <c r="B1740" s="60">
        <v>49</v>
      </c>
      <c r="C1740" s="60">
        <v>2003</v>
      </c>
      <c r="D1740" s="61">
        <v>401</v>
      </c>
      <c r="E1740" s="61">
        <v>453</v>
      </c>
      <c r="F1740" s="61">
        <v>512</v>
      </c>
      <c r="G1740" s="24">
        <f>D1740*(236.707/Base!$D$155)</f>
        <v>515.86688586956518</v>
      </c>
      <c r="H1740" s="24">
        <f>E1740*(236.707/Base!$D$155)</f>
        <v>582.7623423913044</v>
      </c>
      <c r="I1740" s="24">
        <f>F1740*(236.707/Base!$D$155)</f>
        <v>658.66295652173915</v>
      </c>
    </row>
    <row r="1741" spans="1:10" x14ac:dyDescent="0.25">
      <c r="A1741" s="59" t="s">
        <v>166</v>
      </c>
      <c r="B1741" s="60">
        <v>49</v>
      </c>
      <c r="C1741" s="60">
        <v>2004</v>
      </c>
      <c r="D1741" s="61">
        <v>401</v>
      </c>
      <c r="E1741" s="61">
        <v>453</v>
      </c>
      <c r="F1741" s="61">
        <v>512</v>
      </c>
      <c r="G1741" s="24">
        <f>D1741*(236.707/Base!$D$156)</f>
        <v>502.48547908946534</v>
      </c>
      <c r="H1741" s="24">
        <f>E1741*(236.707/Base!$D$156)</f>
        <v>567.64569084171524</v>
      </c>
      <c r="I1741" s="24">
        <f>F1741*(236.707/Base!$D$156)</f>
        <v>641.57746956061408</v>
      </c>
    </row>
    <row r="1742" spans="1:10" x14ac:dyDescent="0.25">
      <c r="A1742" s="59" t="s">
        <v>166</v>
      </c>
      <c r="B1742" s="60">
        <v>49</v>
      </c>
      <c r="C1742" s="60">
        <v>2005</v>
      </c>
      <c r="D1742" s="61">
        <v>301</v>
      </c>
      <c r="E1742" s="61">
        <v>340</v>
      </c>
      <c r="F1742" s="61">
        <v>384</v>
      </c>
      <c r="G1742" s="24">
        <f>D1742*(236.707/Base!$D$157)</f>
        <v>364.81724014336913</v>
      </c>
      <c r="H1742" s="24">
        <f>E1742*(236.707/Base!$D$157)</f>
        <v>412.08591909882227</v>
      </c>
      <c r="I1742" s="24">
        <f>F1742*(236.707/Base!$D$157)</f>
        <v>465.41468509984634</v>
      </c>
    </row>
    <row r="1743" spans="1:10" x14ac:dyDescent="0.25">
      <c r="A1743" s="59" t="s">
        <v>166</v>
      </c>
      <c r="B1743" s="60">
        <v>49</v>
      </c>
      <c r="C1743" s="60">
        <v>2006</v>
      </c>
      <c r="D1743" s="61">
        <v>301</v>
      </c>
      <c r="E1743" s="61">
        <v>340</v>
      </c>
      <c r="F1743" s="61">
        <v>384</v>
      </c>
      <c r="G1743" s="24">
        <f>D1743*(236.707/Base!$D$158)</f>
        <v>353.4167013888889</v>
      </c>
      <c r="H1743" s="24">
        <f>E1743*(236.707/Base!$D$158)</f>
        <v>399.20823412698417</v>
      </c>
      <c r="I1743" s="24">
        <f>F1743*(236.707/Base!$D$158)</f>
        <v>450.87047619047621</v>
      </c>
    </row>
    <row r="1744" spans="1:10" x14ac:dyDescent="0.25">
      <c r="A1744" s="59" t="s">
        <v>166</v>
      </c>
      <c r="B1744" s="60">
        <v>49</v>
      </c>
      <c r="C1744" s="60">
        <v>2007</v>
      </c>
      <c r="D1744" s="61">
        <v>301</v>
      </c>
      <c r="E1744" s="61">
        <v>340</v>
      </c>
      <c r="F1744" s="61">
        <v>384</v>
      </c>
      <c r="G1744" s="24">
        <f>D1744*(236.707/Base!$D$159)</f>
        <v>343.62939973570235</v>
      </c>
      <c r="H1744" s="24">
        <f>E1744*(236.707/Base!$D$159)</f>
        <v>388.15281033268701</v>
      </c>
      <c r="I1744" s="24">
        <f>F1744*(236.707/Base!$D$159)</f>
        <v>438.38435049338773</v>
      </c>
    </row>
    <row r="1745" spans="1:9" x14ac:dyDescent="0.25">
      <c r="A1745" s="59" t="s">
        <v>166</v>
      </c>
      <c r="B1745" s="60">
        <v>49</v>
      </c>
      <c r="C1745" s="60">
        <v>2008</v>
      </c>
      <c r="D1745" s="61">
        <v>301</v>
      </c>
      <c r="E1745" s="61">
        <v>340</v>
      </c>
      <c r="F1745" s="61">
        <v>384</v>
      </c>
      <c r="G1745" s="24">
        <f>D1745*(236.707/Base!$D$160)</f>
        <v>330.92342884214344</v>
      </c>
      <c r="H1745" s="24">
        <f>E1745*(236.707/Base!$D$160)</f>
        <v>373.80055085159057</v>
      </c>
      <c r="I1745" s="24">
        <f>F1745*(236.707/Base!$D$160)</f>
        <v>422.17473978532581</v>
      </c>
    </row>
    <row r="1746" spans="1:9" x14ac:dyDescent="0.25">
      <c r="A1746" s="59" t="s">
        <v>166</v>
      </c>
      <c r="B1746" s="60">
        <v>49</v>
      </c>
      <c r="C1746" s="60">
        <v>2009</v>
      </c>
      <c r="D1746" s="61">
        <v>301</v>
      </c>
      <c r="E1746" s="61">
        <v>340</v>
      </c>
      <c r="F1746" s="61">
        <v>384</v>
      </c>
      <c r="G1746" s="24">
        <f>D1746*(236.707/Base!$D$161)</f>
        <v>332.10498422183588</v>
      </c>
      <c r="H1746" s="24">
        <f>E1746*(236.707/Base!$D$161)</f>
        <v>375.13519812433287</v>
      </c>
      <c r="I1746" s="24">
        <f>F1746*(236.707/Base!$D$161)</f>
        <v>423.68210611689358</v>
      </c>
    </row>
    <row r="1747" spans="1:9" x14ac:dyDescent="0.25">
      <c r="A1747" s="59" t="s">
        <v>166</v>
      </c>
      <c r="B1747" s="60">
        <v>49</v>
      </c>
      <c r="C1747" s="60">
        <v>2010</v>
      </c>
      <c r="D1747" s="61">
        <v>301</v>
      </c>
      <c r="E1747" s="61">
        <v>340</v>
      </c>
      <c r="F1747" s="61">
        <v>384</v>
      </c>
      <c r="G1747" s="24">
        <f>D1747*(236.707/Base!$D$162)</f>
        <v>326.74545529588727</v>
      </c>
      <c r="H1747" s="24">
        <f>E1747*(236.707/Base!$D$162)</f>
        <v>369.08124518472317</v>
      </c>
      <c r="I1747" s="24">
        <f>F1747*(236.707/Base!$D$162)</f>
        <v>416.84470044392265</v>
      </c>
    </row>
    <row r="1748" spans="1:9" x14ac:dyDescent="0.25">
      <c r="A1748" s="59" t="s">
        <v>166</v>
      </c>
      <c r="B1748" s="60">
        <v>49</v>
      </c>
      <c r="C1748" s="60">
        <v>2011</v>
      </c>
      <c r="D1748" s="61">
        <v>301</v>
      </c>
      <c r="E1748" s="61">
        <v>340</v>
      </c>
      <c r="F1748" s="61">
        <v>384</v>
      </c>
      <c r="G1748" s="24">
        <f>D1748*(236.707/Base!$D$163)</f>
        <v>316.74723814011799</v>
      </c>
      <c r="H1748" s="24">
        <f>E1748*(236.707/Base!$D$163)</f>
        <v>357.78757796558182</v>
      </c>
      <c r="I1748" s="24">
        <f>F1748*(236.707/Base!$D$163)</f>
        <v>404.08949981995124</v>
      </c>
    </row>
    <row r="1749" spans="1:9" x14ac:dyDescent="0.25">
      <c r="A1749" s="59" t="s">
        <v>166</v>
      </c>
      <c r="B1749" s="60">
        <v>49</v>
      </c>
      <c r="C1749" s="60">
        <v>2012</v>
      </c>
      <c r="D1749" s="61">
        <v>301</v>
      </c>
      <c r="E1749" s="61">
        <v>340</v>
      </c>
      <c r="F1749" s="61">
        <v>384</v>
      </c>
      <c r="G1749" s="24">
        <f>D1749*(236.707/Base!$D$164)</f>
        <v>310.32521320243563</v>
      </c>
      <c r="H1749" s="24">
        <f>E1749*(236.707/Base!$D$164)</f>
        <v>350.53346341803359</v>
      </c>
      <c r="I1749" s="24">
        <f>F1749*(236.707/Base!$D$164)</f>
        <v>395.89661750742619</v>
      </c>
    </row>
    <row r="1750" spans="1:9" x14ac:dyDescent="0.25">
      <c r="A1750" s="59" t="s">
        <v>166</v>
      </c>
      <c r="B1750" s="60">
        <v>49</v>
      </c>
      <c r="C1750" s="60">
        <v>2013</v>
      </c>
      <c r="D1750" s="61">
        <v>301</v>
      </c>
      <c r="E1750" s="61">
        <v>340</v>
      </c>
      <c r="F1750" s="61">
        <v>384</v>
      </c>
      <c r="G1750" s="24">
        <f>D1750*(236.707/Base!$D$165)</f>
        <v>305.84531480058547</v>
      </c>
      <c r="H1750" s="24">
        <f>E1750*(236.707/Base!$D$165)</f>
        <v>345.4731130637843</v>
      </c>
      <c r="I1750" s="24">
        <f>F1750*(236.707/Base!$D$165)</f>
        <v>390.18139828380345</v>
      </c>
    </row>
    <row r="1751" spans="1:9" x14ac:dyDescent="0.25">
      <c r="A1751" s="59" t="s">
        <v>166</v>
      </c>
      <c r="B1751" s="60">
        <v>49</v>
      </c>
      <c r="C1751" s="60">
        <v>2014</v>
      </c>
      <c r="D1751" s="61">
        <v>301</v>
      </c>
      <c r="E1751" s="61">
        <v>340</v>
      </c>
      <c r="F1751" s="61">
        <v>384</v>
      </c>
      <c r="G1751" s="24">
        <f>D1751*(236.707/Base!$D$166)</f>
        <v>304.59142170693758</v>
      </c>
      <c r="H1751" s="24">
        <f>E1751*(236.707/Base!$D$166)</f>
        <v>344.05675541647435</v>
      </c>
      <c r="I1751" s="24">
        <f>F1751*(236.707/Base!$D$166)</f>
        <v>388.58174729390043</v>
      </c>
    </row>
    <row r="1752" spans="1:9" x14ac:dyDescent="0.25">
      <c r="A1752" s="59" t="s">
        <v>167</v>
      </c>
      <c r="B1752" s="60">
        <v>51</v>
      </c>
      <c r="C1752" s="60">
        <v>1980</v>
      </c>
      <c r="D1752" s="61">
        <v>280</v>
      </c>
      <c r="E1752" s="61">
        <v>315</v>
      </c>
      <c r="F1752" s="61">
        <v>340</v>
      </c>
      <c r="G1752" s="24">
        <f>D1752*(236.707/Base!$D$132)</f>
        <v>804.75573766497462</v>
      </c>
      <c r="H1752" s="24">
        <f>E1752*(236.707/Base!$D$132)</f>
        <v>905.35020487309646</v>
      </c>
      <c r="I1752" s="24">
        <f>F1752*(236.707/Base!$D$132)</f>
        <v>977.20339573604053</v>
      </c>
    </row>
    <row r="1753" spans="1:9" x14ac:dyDescent="0.25">
      <c r="A1753" s="59" t="s">
        <v>167</v>
      </c>
      <c r="B1753" s="60">
        <v>51</v>
      </c>
      <c r="C1753" s="60">
        <v>1981</v>
      </c>
      <c r="D1753" s="61">
        <v>280</v>
      </c>
      <c r="E1753" s="61">
        <v>315</v>
      </c>
      <c r="F1753" s="61">
        <v>340</v>
      </c>
      <c r="G1753" s="24">
        <f>D1753*(236.707/Base!$D$133)</f>
        <v>729.24047985280595</v>
      </c>
      <c r="H1753" s="24">
        <f>E1753*(236.707/Base!$D$133)</f>
        <v>820.39553983440669</v>
      </c>
      <c r="I1753" s="24">
        <f>F1753*(236.707/Base!$D$133)</f>
        <v>885.50629696412147</v>
      </c>
    </row>
    <row r="1754" spans="1:9" x14ac:dyDescent="0.25">
      <c r="A1754" s="59" t="s">
        <v>167</v>
      </c>
      <c r="B1754" s="60">
        <v>51</v>
      </c>
      <c r="C1754" s="60">
        <v>1982</v>
      </c>
      <c r="D1754" s="61">
        <v>320</v>
      </c>
      <c r="E1754" s="61">
        <v>315</v>
      </c>
      <c r="F1754" s="61">
        <v>390</v>
      </c>
      <c r="G1754" s="24">
        <f>D1754*(236.707/Base!$D$134)</f>
        <v>785.03035563258231</v>
      </c>
      <c r="H1754" s="24">
        <f>E1754*(236.707/Base!$D$134)</f>
        <v>772.76425632582323</v>
      </c>
      <c r="I1754" s="24">
        <f>F1754*(236.707/Base!$D$134)</f>
        <v>956.75574592720977</v>
      </c>
    </row>
    <row r="1755" spans="1:9" x14ac:dyDescent="0.25">
      <c r="A1755" s="59" t="s">
        <v>167</v>
      </c>
      <c r="B1755" s="60">
        <v>51</v>
      </c>
      <c r="C1755" s="60">
        <v>1983</v>
      </c>
      <c r="D1755" s="61">
        <v>320</v>
      </c>
      <c r="E1755" s="61">
        <v>360</v>
      </c>
      <c r="F1755" s="61">
        <v>390</v>
      </c>
      <c r="G1755" s="24">
        <f>D1755*(236.707/Base!$D$135)</f>
        <v>760.64234290512161</v>
      </c>
      <c r="H1755" s="24">
        <f>E1755*(236.707/Base!$D$135)</f>
        <v>855.72263576826185</v>
      </c>
      <c r="I1755" s="24">
        <f>F1755*(236.707/Base!$D$135)</f>
        <v>927.03285541561695</v>
      </c>
    </row>
    <row r="1756" spans="1:9" x14ac:dyDescent="0.25">
      <c r="A1756" s="59" t="s">
        <v>167</v>
      </c>
      <c r="B1756" s="60">
        <v>51</v>
      </c>
      <c r="C1756" s="60">
        <v>1984</v>
      </c>
      <c r="D1756" s="61">
        <v>290</v>
      </c>
      <c r="E1756" s="61">
        <v>325</v>
      </c>
      <c r="F1756" s="61">
        <v>355</v>
      </c>
      <c r="G1756" s="24">
        <f>D1756*(236.707/Base!$D$136)</f>
        <v>660.49441576830259</v>
      </c>
      <c r="H1756" s="24">
        <f>E1756*(236.707/Base!$D$136)</f>
        <v>740.20925905068395</v>
      </c>
      <c r="I1756" s="24">
        <f>F1756*(236.707/Base!$D$136)</f>
        <v>808.53626757843938</v>
      </c>
    </row>
    <row r="1757" spans="1:9" x14ac:dyDescent="0.25">
      <c r="A1757" s="59" t="s">
        <v>167</v>
      </c>
      <c r="B1757" s="60">
        <v>51</v>
      </c>
      <c r="C1757" s="60">
        <v>1985</v>
      </c>
      <c r="D1757" s="61">
        <v>290</v>
      </c>
      <c r="E1757" s="61">
        <v>325</v>
      </c>
      <c r="F1757" s="61">
        <v>355</v>
      </c>
      <c r="G1757" s="24">
        <f>D1757*(236.707/Base!$D$137)</f>
        <v>637.91341010100996</v>
      </c>
      <c r="H1757" s="24">
        <f>E1757*(236.707/Base!$D$137)</f>
        <v>714.90295959595949</v>
      </c>
      <c r="I1757" s="24">
        <f>F1757*(236.707/Base!$D$137)</f>
        <v>780.89400202020192</v>
      </c>
    </row>
    <row r="1758" spans="1:9" x14ac:dyDescent="0.25">
      <c r="A1758" s="59" t="s">
        <v>167</v>
      </c>
      <c r="B1758" s="60">
        <v>51</v>
      </c>
      <c r="C1758" s="60">
        <v>1986</v>
      </c>
      <c r="D1758" s="61">
        <v>320</v>
      </c>
      <c r="E1758" s="61">
        <v>360</v>
      </c>
      <c r="F1758" s="61">
        <v>390</v>
      </c>
      <c r="G1758" s="24">
        <f>D1758*(236.707/Base!$D$138)</f>
        <v>691.01832982456142</v>
      </c>
      <c r="H1758" s="24">
        <f>E1758*(236.707/Base!$D$138)</f>
        <v>777.39562105263167</v>
      </c>
      <c r="I1758" s="24">
        <f>F1758*(236.707/Base!$D$138)</f>
        <v>842.17858947368427</v>
      </c>
    </row>
    <row r="1759" spans="1:9" x14ac:dyDescent="0.25">
      <c r="A1759" s="59" t="s">
        <v>167</v>
      </c>
      <c r="B1759" s="60">
        <v>51</v>
      </c>
      <c r="C1759" s="60">
        <v>1987</v>
      </c>
      <c r="D1759" s="61">
        <v>320</v>
      </c>
      <c r="E1759" s="61">
        <v>360</v>
      </c>
      <c r="F1759" s="61">
        <v>390</v>
      </c>
      <c r="G1759" s="24">
        <f>D1759*(236.707/Base!$D$139)</f>
        <v>666.61150139808683</v>
      </c>
      <c r="H1759" s="24">
        <f>E1759*(236.707/Base!$D$139)</f>
        <v>749.93793907284771</v>
      </c>
      <c r="I1759" s="24">
        <f>F1759*(236.707/Base!$D$139)</f>
        <v>812.43276732891832</v>
      </c>
    </row>
    <row r="1760" spans="1:9" x14ac:dyDescent="0.25">
      <c r="A1760" s="59" t="s">
        <v>167</v>
      </c>
      <c r="B1760" s="60">
        <v>51</v>
      </c>
      <c r="C1760" s="60">
        <v>1988</v>
      </c>
      <c r="D1760" s="61">
        <v>320</v>
      </c>
      <c r="E1760" s="61">
        <v>360</v>
      </c>
      <c r="F1760" s="61">
        <v>390</v>
      </c>
      <c r="G1760" s="24">
        <f>D1760*(236.707/Base!$D$140)</f>
        <v>640.22970346289753</v>
      </c>
      <c r="H1760" s="24">
        <f>E1760*(236.707/Base!$D$140)</f>
        <v>720.2584163957597</v>
      </c>
      <c r="I1760" s="24">
        <f>F1760*(236.707/Base!$D$140)</f>
        <v>780.27995109540632</v>
      </c>
    </row>
    <row r="1761" spans="1:9" x14ac:dyDescent="0.25">
      <c r="A1761" s="59" t="s">
        <v>167</v>
      </c>
      <c r="B1761" s="60">
        <v>51</v>
      </c>
      <c r="C1761" s="60">
        <v>1989</v>
      </c>
      <c r="D1761" s="61">
        <v>320</v>
      </c>
      <c r="E1761" s="61">
        <v>360</v>
      </c>
      <c r="F1761" s="61">
        <v>390</v>
      </c>
      <c r="G1761" s="24">
        <f>D1761*(236.707/Base!$D$141)</f>
        <v>610.8732504383006</v>
      </c>
      <c r="H1761" s="24">
        <f>E1761*(236.707/Base!$D$141)</f>
        <v>687.23240674308818</v>
      </c>
      <c r="I1761" s="24">
        <f>F1761*(236.707/Base!$D$141)</f>
        <v>744.50177397167886</v>
      </c>
    </row>
    <row r="1762" spans="1:9" x14ac:dyDescent="0.25">
      <c r="A1762" s="59" t="s">
        <v>167</v>
      </c>
      <c r="B1762" s="60">
        <v>51</v>
      </c>
      <c r="C1762" s="60">
        <v>1990</v>
      </c>
      <c r="D1762" s="61">
        <v>320</v>
      </c>
      <c r="E1762" s="61">
        <v>360</v>
      </c>
      <c r="F1762" s="61">
        <v>390</v>
      </c>
      <c r="G1762" s="24">
        <f>D1762*(236.707/Base!$D$142)</f>
        <v>579.60654536148422</v>
      </c>
      <c r="H1762" s="24">
        <f>E1762*(236.707/Base!$D$142)</f>
        <v>652.05736353166981</v>
      </c>
      <c r="I1762" s="24">
        <f>F1762*(236.707/Base!$D$142)</f>
        <v>706.39547715930894</v>
      </c>
    </row>
    <row r="1763" spans="1:9" x14ac:dyDescent="0.25">
      <c r="A1763" s="59" t="s">
        <v>167</v>
      </c>
      <c r="B1763" s="60">
        <v>51</v>
      </c>
      <c r="C1763" s="60">
        <v>1991</v>
      </c>
      <c r="D1763" s="61">
        <v>320</v>
      </c>
      <c r="E1763" s="61">
        <v>360</v>
      </c>
      <c r="F1763" s="61">
        <v>390</v>
      </c>
      <c r="G1763" s="24">
        <f>D1763*(236.707/Base!$D$143)</f>
        <v>556.12340724370779</v>
      </c>
      <c r="H1763" s="24">
        <f>E1763*(236.707/Base!$D$143)</f>
        <v>625.63883314917121</v>
      </c>
      <c r="I1763" s="24">
        <f>F1763*(236.707/Base!$D$143)</f>
        <v>677.77540257826877</v>
      </c>
    </row>
    <row r="1764" spans="1:9" x14ac:dyDescent="0.25">
      <c r="A1764" s="59" t="s">
        <v>167</v>
      </c>
      <c r="B1764" s="60">
        <v>51</v>
      </c>
      <c r="C1764" s="60">
        <v>1992</v>
      </c>
      <c r="D1764" s="61">
        <v>320</v>
      </c>
      <c r="E1764" s="61">
        <v>360</v>
      </c>
      <c r="F1764" s="61">
        <v>390</v>
      </c>
      <c r="G1764" s="24">
        <f>D1764*(236.707/Base!$D$144)</f>
        <v>539.87176098783323</v>
      </c>
      <c r="H1764" s="24">
        <f>E1764*(236.707/Base!$D$144)</f>
        <v>607.35573111131237</v>
      </c>
      <c r="I1764" s="24">
        <f>F1764*(236.707/Base!$D$144)</f>
        <v>657.96870870392172</v>
      </c>
    </row>
    <row r="1765" spans="1:9" x14ac:dyDescent="0.25">
      <c r="A1765" s="59" t="s">
        <v>167</v>
      </c>
      <c r="B1765" s="60">
        <v>51</v>
      </c>
      <c r="C1765" s="60">
        <v>1993</v>
      </c>
      <c r="D1765" s="61">
        <v>320</v>
      </c>
      <c r="E1765" s="61">
        <v>360</v>
      </c>
      <c r="F1765" s="61">
        <v>390</v>
      </c>
      <c r="G1765" s="24">
        <f>D1765*(236.707/Base!$D$145)</f>
        <v>524.17998662002083</v>
      </c>
      <c r="H1765" s="24">
        <f>E1765*(236.707/Base!$D$145)</f>
        <v>589.70248494752332</v>
      </c>
      <c r="I1765" s="24">
        <f>F1765*(236.707/Base!$D$145)</f>
        <v>638.8443586931503</v>
      </c>
    </row>
    <row r="1766" spans="1:9" x14ac:dyDescent="0.25">
      <c r="A1766" s="59" t="s">
        <v>167</v>
      </c>
      <c r="B1766" s="60">
        <v>51</v>
      </c>
      <c r="C1766" s="60">
        <v>1994</v>
      </c>
      <c r="D1766" s="61">
        <v>320</v>
      </c>
      <c r="E1766" s="61">
        <v>360</v>
      </c>
      <c r="F1766" s="61">
        <v>390</v>
      </c>
      <c r="G1766" s="24">
        <f>D1766*(236.707/Base!$D$146)</f>
        <v>511.093171839359</v>
      </c>
      <c r="H1766" s="24">
        <f>E1766*(236.707/Base!$D$146)</f>
        <v>574.97981831927882</v>
      </c>
      <c r="I1766" s="24">
        <f>F1766*(236.707/Base!$D$146)</f>
        <v>622.8948031792188</v>
      </c>
    </row>
    <row r="1767" spans="1:9" x14ac:dyDescent="0.25">
      <c r="A1767" s="59" t="s">
        <v>167</v>
      </c>
      <c r="B1767" s="60">
        <v>51</v>
      </c>
      <c r="C1767" s="60">
        <v>1995</v>
      </c>
      <c r="D1767" s="61">
        <v>320</v>
      </c>
      <c r="E1767" s="61">
        <v>360</v>
      </c>
      <c r="F1767" s="61">
        <v>390</v>
      </c>
      <c r="G1767" s="24">
        <f>D1767*(236.707/Base!$D$147)</f>
        <v>497.00792694614836</v>
      </c>
      <c r="H1767" s="24">
        <f>E1767*(236.707/Base!$D$147)</f>
        <v>559.13391781441692</v>
      </c>
      <c r="I1767" s="24">
        <f>F1767*(236.707/Base!$D$147)</f>
        <v>605.72841096561831</v>
      </c>
    </row>
    <row r="1768" spans="1:9" x14ac:dyDescent="0.25">
      <c r="A1768" s="59" t="s">
        <v>167</v>
      </c>
      <c r="B1768" s="60">
        <v>51</v>
      </c>
      <c r="C1768" s="60">
        <v>1996</v>
      </c>
      <c r="D1768" s="61">
        <v>320</v>
      </c>
      <c r="E1768" s="61">
        <v>360</v>
      </c>
      <c r="F1768" s="61">
        <v>390</v>
      </c>
      <c r="G1768" s="24">
        <f>D1768*(236.707/Base!$D$148)</f>
        <v>482.76762268961124</v>
      </c>
      <c r="H1768" s="24">
        <f>E1768*(236.707/Base!$D$148)</f>
        <v>543.11357552581262</v>
      </c>
      <c r="I1768" s="24">
        <f>F1768*(236.707/Base!$D$148)</f>
        <v>588.37304015296365</v>
      </c>
    </row>
    <row r="1769" spans="1:9" x14ac:dyDescent="0.25">
      <c r="A1769" s="59" t="s">
        <v>167</v>
      </c>
      <c r="B1769" s="60">
        <v>51</v>
      </c>
      <c r="C1769" s="60">
        <v>1997</v>
      </c>
      <c r="D1769" s="61">
        <v>320</v>
      </c>
      <c r="E1769" s="61">
        <v>360</v>
      </c>
      <c r="F1769" s="61">
        <v>390</v>
      </c>
      <c r="G1769" s="24">
        <f>D1769*(236.707/Base!$D$149)</f>
        <v>471.93919003115263</v>
      </c>
      <c r="H1769" s="24">
        <f>E1769*(236.707/Base!$D$149)</f>
        <v>530.93158878504664</v>
      </c>
      <c r="I1769" s="24">
        <f>F1769*(236.707/Base!$D$149)</f>
        <v>575.17588785046723</v>
      </c>
    </row>
    <row r="1770" spans="1:9" x14ac:dyDescent="0.25">
      <c r="A1770" s="59" t="s">
        <v>167</v>
      </c>
      <c r="B1770" s="60">
        <v>51</v>
      </c>
      <c r="C1770" s="60">
        <v>1998</v>
      </c>
      <c r="D1770" s="61">
        <v>320</v>
      </c>
      <c r="E1770" s="61">
        <v>340</v>
      </c>
      <c r="F1770" s="61">
        <v>390</v>
      </c>
      <c r="G1770" s="24">
        <f>D1770*(236.707/Base!$D$150)</f>
        <v>464.70085889570549</v>
      </c>
      <c r="H1770" s="24">
        <f>E1770*(236.707/Base!$D$150)</f>
        <v>493.74466257668706</v>
      </c>
      <c r="I1770" s="24">
        <f>F1770*(236.707/Base!$D$150)</f>
        <v>566.3541717791411</v>
      </c>
    </row>
    <row r="1771" spans="1:9" x14ac:dyDescent="0.25">
      <c r="A1771" s="59" t="s">
        <v>167</v>
      </c>
      <c r="B1771" s="60">
        <v>51</v>
      </c>
      <c r="C1771" s="60">
        <v>1999</v>
      </c>
      <c r="D1771" s="61">
        <v>320</v>
      </c>
      <c r="E1771" s="61">
        <v>340</v>
      </c>
      <c r="F1771" s="61">
        <v>390</v>
      </c>
      <c r="G1771" s="24">
        <f>D1771*(236.707/Base!$D$151)</f>
        <v>454.65930372148864</v>
      </c>
      <c r="H1771" s="24">
        <f>E1771*(236.707/Base!$D$151)</f>
        <v>483.07551020408164</v>
      </c>
      <c r="I1771" s="24">
        <f>F1771*(236.707/Base!$D$151)</f>
        <v>554.11602641056425</v>
      </c>
    </row>
    <row r="1772" spans="1:9" x14ac:dyDescent="0.25">
      <c r="A1772" s="59" t="s">
        <v>167</v>
      </c>
      <c r="B1772" s="60">
        <v>51</v>
      </c>
      <c r="C1772" s="60">
        <v>2000</v>
      </c>
      <c r="D1772" s="61">
        <v>320</v>
      </c>
      <c r="E1772" s="61">
        <v>340</v>
      </c>
      <c r="F1772" s="61">
        <v>340</v>
      </c>
      <c r="G1772" s="24">
        <f>D1772*(236.707/Base!$D$152)</f>
        <v>439.87363530778168</v>
      </c>
      <c r="H1772" s="24">
        <f>E1772*(236.707/Base!$D$152)</f>
        <v>467.36573751451806</v>
      </c>
      <c r="I1772" s="24">
        <f>F1772*(236.707/Base!$D$152)</f>
        <v>467.36573751451806</v>
      </c>
    </row>
    <row r="1773" spans="1:9" x14ac:dyDescent="0.25">
      <c r="A1773" s="59" t="s">
        <v>167</v>
      </c>
      <c r="B1773" s="60">
        <v>51</v>
      </c>
      <c r="C1773" s="60">
        <v>2001</v>
      </c>
      <c r="D1773" s="61">
        <v>320</v>
      </c>
      <c r="E1773" s="61">
        <v>340</v>
      </c>
      <c r="F1773" s="61">
        <v>340</v>
      </c>
      <c r="G1773" s="24">
        <f>D1773*(236.707/Base!$D$153)</f>
        <v>427.70321852060982</v>
      </c>
      <c r="H1773" s="24">
        <f>E1773*(236.707/Base!$D$153)</f>
        <v>454.43466967814794</v>
      </c>
      <c r="I1773" s="24">
        <f>F1773*(236.707/Base!$D$153)</f>
        <v>454.43466967814794</v>
      </c>
    </row>
    <row r="1774" spans="1:9" x14ac:dyDescent="0.25">
      <c r="A1774" s="59" t="s">
        <v>167</v>
      </c>
      <c r="B1774" s="60">
        <v>51</v>
      </c>
      <c r="C1774" s="60">
        <v>2002</v>
      </c>
      <c r="D1774" s="61">
        <v>320</v>
      </c>
      <c r="E1774" s="61">
        <v>340</v>
      </c>
      <c r="F1774" s="61">
        <v>340</v>
      </c>
      <c r="G1774" s="24">
        <f>D1774*(236.707/Base!$D$154)</f>
        <v>421.04635908838242</v>
      </c>
      <c r="H1774" s="24">
        <f>E1774*(236.707/Base!$D$154)</f>
        <v>447.36175653140629</v>
      </c>
      <c r="I1774" s="24">
        <f>F1774*(236.707/Base!$D$154)</f>
        <v>447.36175653140629</v>
      </c>
    </row>
    <row r="1775" spans="1:9" x14ac:dyDescent="0.25">
      <c r="A1775" s="59" t="s">
        <v>167</v>
      </c>
      <c r="B1775" s="60">
        <v>51</v>
      </c>
      <c r="C1775" s="60">
        <v>2003</v>
      </c>
      <c r="D1775" s="61">
        <v>320</v>
      </c>
      <c r="E1775" s="61">
        <v>340</v>
      </c>
      <c r="F1775" s="61">
        <v>340</v>
      </c>
      <c r="G1775" s="24">
        <f>D1775*(236.707/Base!$D$155)</f>
        <v>411.66434782608695</v>
      </c>
      <c r="H1775" s="24">
        <f>E1775*(236.707/Base!$D$155)</f>
        <v>437.39336956521743</v>
      </c>
      <c r="I1775" s="24">
        <f>F1775*(236.707/Base!$D$155)</f>
        <v>437.39336956521743</v>
      </c>
    </row>
    <row r="1776" spans="1:9" x14ac:dyDescent="0.25">
      <c r="A1776" s="59" t="s">
        <v>167</v>
      </c>
      <c r="B1776" s="60">
        <v>51</v>
      </c>
      <c r="C1776" s="60">
        <v>2004</v>
      </c>
      <c r="D1776" s="61">
        <v>320</v>
      </c>
      <c r="E1776" s="61">
        <v>340</v>
      </c>
      <c r="F1776" s="61">
        <v>340</v>
      </c>
      <c r="G1776" s="24">
        <f>D1776*(236.707/Base!$D$156)</f>
        <v>400.98591847538381</v>
      </c>
      <c r="H1776" s="24">
        <f>E1776*(236.707/Base!$D$156)</f>
        <v>426.04753838009526</v>
      </c>
      <c r="I1776" s="24">
        <f>F1776*(236.707/Base!$D$156)</f>
        <v>426.04753838009526</v>
      </c>
    </row>
    <row r="1777" spans="1:9" x14ac:dyDescent="0.25">
      <c r="A1777" s="59" t="s">
        <v>167</v>
      </c>
      <c r="B1777" s="60">
        <v>51</v>
      </c>
      <c r="C1777" s="60">
        <v>2005</v>
      </c>
      <c r="D1777" s="61">
        <v>320</v>
      </c>
      <c r="E1777" s="61">
        <v>340</v>
      </c>
      <c r="F1777" s="61">
        <v>340</v>
      </c>
      <c r="G1777" s="24">
        <f>D1777*(236.707/Base!$D$157)</f>
        <v>387.84557091653858</v>
      </c>
      <c r="H1777" s="24">
        <f>E1777*(236.707/Base!$D$157)</f>
        <v>412.08591909882227</v>
      </c>
      <c r="I1777" s="24">
        <f>F1777*(236.707/Base!$D$157)</f>
        <v>412.08591909882227</v>
      </c>
    </row>
    <row r="1778" spans="1:9" x14ac:dyDescent="0.25">
      <c r="A1778" s="59" t="s">
        <v>167</v>
      </c>
      <c r="B1778" s="60">
        <v>51</v>
      </c>
      <c r="C1778" s="60">
        <v>2006</v>
      </c>
      <c r="D1778" s="61">
        <v>320</v>
      </c>
      <c r="E1778" s="61">
        <v>340</v>
      </c>
      <c r="F1778" s="61">
        <v>340</v>
      </c>
      <c r="G1778" s="24">
        <f>D1778*(236.707/Base!$D$158)</f>
        <v>375.72539682539684</v>
      </c>
      <c r="H1778" s="24">
        <f>E1778*(236.707/Base!$D$158)</f>
        <v>399.20823412698417</v>
      </c>
      <c r="I1778" s="24">
        <f>F1778*(236.707/Base!$D$158)</f>
        <v>399.20823412698417</v>
      </c>
    </row>
    <row r="1779" spans="1:9" x14ac:dyDescent="0.25">
      <c r="A1779" s="59" t="s">
        <v>167</v>
      </c>
      <c r="B1779" s="60">
        <v>51</v>
      </c>
      <c r="C1779" s="60">
        <v>2007</v>
      </c>
      <c r="D1779" s="61">
        <v>320</v>
      </c>
      <c r="E1779" s="61">
        <v>340</v>
      </c>
      <c r="F1779" s="61">
        <v>340</v>
      </c>
      <c r="G1779" s="24">
        <f>D1779*(236.707/Base!$D$159)</f>
        <v>365.32029207782307</v>
      </c>
      <c r="H1779" s="24">
        <f>E1779*(236.707/Base!$D$159)</f>
        <v>388.15281033268701</v>
      </c>
      <c r="I1779" s="24">
        <f>F1779*(236.707/Base!$D$159)</f>
        <v>388.15281033268701</v>
      </c>
    </row>
    <row r="1780" spans="1:9" x14ac:dyDescent="0.25">
      <c r="A1780" s="59" t="s">
        <v>167</v>
      </c>
      <c r="B1780" s="60">
        <v>51</v>
      </c>
      <c r="C1780" s="60">
        <v>2008</v>
      </c>
      <c r="D1780" s="61">
        <v>320</v>
      </c>
      <c r="E1780" s="61">
        <v>340</v>
      </c>
      <c r="F1780" s="61">
        <v>340</v>
      </c>
      <c r="G1780" s="24">
        <f>D1780*(236.707/Base!$D$160)</f>
        <v>351.81228315443821</v>
      </c>
      <c r="H1780" s="24">
        <f>E1780*(236.707/Base!$D$160)</f>
        <v>373.80055085159057</v>
      </c>
      <c r="I1780" s="24">
        <f>F1780*(236.707/Base!$D$160)</f>
        <v>373.80055085159057</v>
      </c>
    </row>
    <row r="1781" spans="1:9" x14ac:dyDescent="0.25">
      <c r="A1781" s="59" t="s">
        <v>167</v>
      </c>
      <c r="B1781" s="60">
        <v>51</v>
      </c>
      <c r="C1781" s="60">
        <v>2009</v>
      </c>
      <c r="D1781" s="61">
        <v>514</v>
      </c>
      <c r="E1781" s="61">
        <v>546</v>
      </c>
      <c r="F1781" s="61">
        <v>546</v>
      </c>
      <c r="G1781" s="24">
        <f>D1781*(236.707/Base!$D$161)</f>
        <v>567.11615245855023</v>
      </c>
      <c r="H1781" s="24">
        <f>E1781*(236.707/Base!$D$161)</f>
        <v>602.42299463495806</v>
      </c>
      <c r="I1781" s="24">
        <f>F1781*(236.707/Base!$D$161)</f>
        <v>602.42299463495806</v>
      </c>
    </row>
    <row r="1782" spans="1:9" x14ac:dyDescent="0.25">
      <c r="A1782" s="59" t="s">
        <v>167</v>
      </c>
      <c r="B1782" s="60">
        <v>51</v>
      </c>
      <c r="C1782" s="60">
        <v>2010</v>
      </c>
      <c r="D1782" s="61">
        <v>528</v>
      </c>
      <c r="E1782" s="61">
        <v>561</v>
      </c>
      <c r="F1782" s="61">
        <v>561</v>
      </c>
      <c r="G1782" s="24">
        <f>D1782*(236.707/Base!$D$162)</f>
        <v>573.16146311039358</v>
      </c>
      <c r="H1782" s="24">
        <f>E1782*(236.707/Base!$D$162)</f>
        <v>608.98405455479315</v>
      </c>
      <c r="I1782" s="24">
        <f>F1782*(236.707/Base!$D$162)</f>
        <v>608.98405455479315</v>
      </c>
    </row>
    <row r="1783" spans="1:9" x14ac:dyDescent="0.25">
      <c r="A1783" s="59" t="s">
        <v>167</v>
      </c>
      <c r="B1783" s="60">
        <v>51</v>
      </c>
      <c r="C1783" s="60">
        <v>2011</v>
      </c>
      <c r="D1783" s="61">
        <v>543</v>
      </c>
      <c r="E1783" s="61">
        <v>577</v>
      </c>
      <c r="F1783" s="61">
        <v>577</v>
      </c>
      <c r="G1783" s="24">
        <f>D1783*(236.707/Base!$D$163)</f>
        <v>571.40780833914971</v>
      </c>
      <c r="H1783" s="24">
        <f>E1783*(236.707/Base!$D$163)</f>
        <v>607.18656613570795</v>
      </c>
      <c r="I1783" s="24">
        <f>F1783*(236.707/Base!$D$163)</f>
        <v>607.18656613570795</v>
      </c>
    </row>
    <row r="1784" spans="1:9" x14ac:dyDescent="0.25">
      <c r="A1784" s="59" t="s">
        <v>167</v>
      </c>
      <c r="B1784" s="60">
        <v>51</v>
      </c>
      <c r="C1784" s="60">
        <v>2012</v>
      </c>
      <c r="D1784" s="61">
        <v>567</v>
      </c>
      <c r="E1784" s="61">
        <v>602</v>
      </c>
      <c r="F1784" s="61">
        <v>602</v>
      </c>
      <c r="G1784" s="24">
        <f>D1784*(236.707/Base!$D$164)</f>
        <v>584.56609928830903</v>
      </c>
      <c r="H1784" s="24">
        <f>E1784*(236.707/Base!$D$164)</f>
        <v>620.65042640487127</v>
      </c>
      <c r="I1784" s="24">
        <f>F1784*(236.707/Base!$D$164)</f>
        <v>620.65042640487127</v>
      </c>
    </row>
    <row r="1785" spans="1:9" x14ac:dyDescent="0.25">
      <c r="A1785" s="59" t="s">
        <v>167</v>
      </c>
      <c r="B1785" s="60">
        <v>51</v>
      </c>
      <c r="C1785" s="60">
        <v>2013</v>
      </c>
      <c r="D1785" s="61">
        <v>580</v>
      </c>
      <c r="E1785" s="61">
        <v>616</v>
      </c>
      <c r="F1785" s="61">
        <v>616</v>
      </c>
      <c r="G1785" s="24">
        <f>D1785*(236.707/Base!$D$165)</f>
        <v>589.33648699116145</v>
      </c>
      <c r="H1785" s="24">
        <f>E1785*(236.707/Base!$D$165)</f>
        <v>625.91599308026798</v>
      </c>
      <c r="I1785" s="24">
        <f>F1785*(236.707/Base!$D$165)</f>
        <v>625.91599308026798</v>
      </c>
    </row>
    <row r="1786" spans="1:9" x14ac:dyDescent="0.25">
      <c r="A1786" s="59" t="s">
        <v>167</v>
      </c>
      <c r="B1786" s="60">
        <v>51</v>
      </c>
      <c r="C1786" s="60">
        <v>2014</v>
      </c>
      <c r="D1786" s="61">
        <v>597</v>
      </c>
      <c r="E1786" s="61">
        <v>635</v>
      </c>
      <c r="F1786" s="61">
        <v>635</v>
      </c>
      <c r="G1786" s="24">
        <f>D1786*(236.707/Base!$D$166)</f>
        <v>604.12318524598584</v>
      </c>
      <c r="H1786" s="24">
        <f>E1786*(236.707/Base!$D$166)</f>
        <v>642.57658732194466</v>
      </c>
      <c r="I1786" s="24">
        <f>F1786*(236.707/Base!$D$166)</f>
        <v>642.57658732194466</v>
      </c>
    </row>
  </sheetData>
  <sortState ref="A2:J1786">
    <sortCondition ref="A2:A1786"/>
    <sortCondition ref="C2:C1786"/>
  </sortState>
  <conditionalFormatting sqref="M1:XFD1048576 J1:L1 J1735:L1048576 G1:I1048576">
    <cfRule type="cellIs" dxfId="6" priority="5" operator="equal">
      <formula>1988</formula>
    </cfRule>
    <cfRule type="cellIs" dxfId="5" priority="6" operator="equal">
      <formula>1986</formula>
    </cfRule>
    <cfRule type="cellIs" dxfId="4" priority="7" operator="equal">
      <formula>1984</formula>
    </cfRule>
  </conditionalFormatting>
  <conditionalFormatting sqref="G1:XFD1048576">
    <cfRule type="cellIs" dxfId="3" priority="2" operator="equal">
      <formula>1988</formula>
    </cfRule>
    <cfRule type="cellIs" dxfId="2" priority="3" operator="equal">
      <formula>1986</formula>
    </cfRule>
    <cfRule type="cellIs" dxfId="1" priority="4" operator="equal">
      <formula>1984</formula>
    </cfRule>
  </conditionalFormatting>
  <conditionalFormatting sqref="D2:F1786">
    <cfRule type="expression" dxfId="0" priority="1">
      <formula>NOT(COUNTA(D$2:D2)=COUNT(D$2:D2))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8"/>
  <sheetViews>
    <sheetView topLeftCell="A6" zoomScale="80" zoomScaleNormal="80" workbookViewId="0">
      <selection activeCell="B42" sqref="B42"/>
    </sheetView>
  </sheetViews>
  <sheetFormatPr defaultColWidth="9.140625" defaultRowHeight="15" x14ac:dyDescent="0.25"/>
  <cols>
    <col min="1" max="1" width="19.28515625" style="8" customWidth="1"/>
    <col min="2" max="16384" width="9.140625" style="8"/>
  </cols>
  <sheetData>
    <row r="1" spans="1:2" s="9" customFormat="1" x14ac:dyDescent="0.25">
      <c r="A1" s="9" t="s">
        <v>273</v>
      </c>
      <c r="B1" s="9" t="s">
        <v>274</v>
      </c>
    </row>
    <row r="2" spans="1:2" s="9" customFormat="1" x14ac:dyDescent="0.25"/>
    <row r="3" spans="1:2" x14ac:dyDescent="0.25">
      <c r="A3" s="9" t="s">
        <v>275</v>
      </c>
      <c r="B3" s="10" t="s">
        <v>217</v>
      </c>
    </row>
    <row r="4" spans="1:2" x14ac:dyDescent="0.25">
      <c r="B4" s="10" t="s">
        <v>218</v>
      </c>
    </row>
    <row r="5" spans="1:2" x14ac:dyDescent="0.25">
      <c r="B5" s="10" t="s">
        <v>219</v>
      </c>
    </row>
    <row r="6" spans="1:2" x14ac:dyDescent="0.25">
      <c r="B6" s="10" t="s">
        <v>220</v>
      </c>
    </row>
    <row r="7" spans="1:2" x14ac:dyDescent="0.25">
      <c r="B7" s="10" t="s">
        <v>221</v>
      </c>
    </row>
    <row r="9" spans="1:2" x14ac:dyDescent="0.25">
      <c r="A9" s="9" t="s">
        <v>100</v>
      </c>
      <c r="B9" s="8" t="s">
        <v>64</v>
      </c>
    </row>
    <row r="10" spans="1:2" x14ac:dyDescent="0.25">
      <c r="B10" s="8" t="s">
        <v>65</v>
      </c>
    </row>
    <row r="11" spans="1:2" x14ac:dyDescent="0.25">
      <c r="B11" s="8" t="s">
        <v>203</v>
      </c>
    </row>
    <row r="13" spans="1:2" x14ac:dyDescent="0.25">
      <c r="A13" s="9" t="s">
        <v>101</v>
      </c>
      <c r="B13" s="2" t="s">
        <v>66</v>
      </c>
    </row>
    <row r="14" spans="1:2" x14ac:dyDescent="0.25">
      <c r="B14" s="2" t="s">
        <v>67</v>
      </c>
    </row>
    <row r="15" spans="1:2" x14ac:dyDescent="0.25">
      <c r="B15" s="2" t="s">
        <v>68</v>
      </c>
    </row>
    <row r="16" spans="1:2" x14ac:dyDescent="0.25">
      <c r="B16" s="2" t="s">
        <v>228</v>
      </c>
    </row>
    <row r="17" spans="1:2" x14ac:dyDescent="0.25">
      <c r="B17" s="2" t="s">
        <v>232</v>
      </c>
    </row>
    <row r="18" spans="1:2" x14ac:dyDescent="0.25">
      <c r="B18" s="2" t="s">
        <v>229</v>
      </c>
    </row>
    <row r="20" spans="1:2" x14ac:dyDescent="0.25">
      <c r="A20" s="9" t="s">
        <v>109</v>
      </c>
      <c r="B20" s="8" t="s">
        <v>209</v>
      </c>
    </row>
    <row r="21" spans="1:2" x14ac:dyDescent="0.25">
      <c r="B21" s="8" t="s">
        <v>210</v>
      </c>
    </row>
    <row r="22" spans="1:2" x14ac:dyDescent="0.25">
      <c r="B22" s="8" t="s">
        <v>211</v>
      </c>
    </row>
    <row r="23" spans="1:2" x14ac:dyDescent="0.25">
      <c r="B23" s="8" t="s">
        <v>212</v>
      </c>
    </row>
    <row r="24" spans="1:2" x14ac:dyDescent="0.25">
      <c r="B24" s="2" t="s">
        <v>208</v>
      </c>
    </row>
    <row r="25" spans="1:2" x14ac:dyDescent="0.25">
      <c r="B25" s="11" t="s">
        <v>233</v>
      </c>
    </row>
    <row r="26" spans="1:2" x14ac:dyDescent="0.25">
      <c r="B26" s="8" t="s">
        <v>204</v>
      </c>
    </row>
    <row r="27" spans="1:2" x14ac:dyDescent="0.25">
      <c r="B27" s="2" t="s">
        <v>230</v>
      </c>
    </row>
    <row r="28" spans="1:2" x14ac:dyDescent="0.25">
      <c r="B28" s="2" t="s">
        <v>271</v>
      </c>
    </row>
    <row r="30" spans="1:2" x14ac:dyDescent="0.25">
      <c r="A30" s="9" t="s">
        <v>102</v>
      </c>
      <c r="B30" s="8" t="s">
        <v>69</v>
      </c>
    </row>
    <row r="31" spans="1:2" x14ac:dyDescent="0.25">
      <c r="B31" s="12" t="s">
        <v>235</v>
      </c>
    </row>
    <row r="33" spans="1:2" x14ac:dyDescent="0.25">
      <c r="A33" s="9" t="s">
        <v>205</v>
      </c>
      <c r="B33" s="8" t="s">
        <v>71</v>
      </c>
    </row>
    <row r="34" spans="1:2" x14ac:dyDescent="0.25">
      <c r="B34" s="8" t="s">
        <v>70</v>
      </c>
    </row>
    <row r="35" spans="1:2" x14ac:dyDescent="0.25">
      <c r="B35" s="13" t="s">
        <v>72</v>
      </c>
    </row>
    <row r="36" spans="1:2" x14ac:dyDescent="0.25">
      <c r="B36" s="8" t="s">
        <v>73</v>
      </c>
    </row>
    <row r="37" spans="1:2" x14ac:dyDescent="0.25">
      <c r="B37" s="13" t="s">
        <v>183</v>
      </c>
    </row>
    <row r="39" spans="1:2" x14ac:dyDescent="0.25">
      <c r="A39" s="9" t="s">
        <v>110</v>
      </c>
      <c r="B39" s="8" t="s">
        <v>74</v>
      </c>
    </row>
    <row r="41" spans="1:2" x14ac:dyDescent="0.25">
      <c r="A41" s="9" t="s">
        <v>103</v>
      </c>
      <c r="B41" s="14" t="s">
        <v>75</v>
      </c>
    </row>
    <row r="42" spans="1:2" x14ac:dyDescent="0.25">
      <c r="B42" s="14" t="s">
        <v>76</v>
      </c>
    </row>
    <row r="43" spans="1:2" x14ac:dyDescent="0.25">
      <c r="B43" s="15" t="s">
        <v>77</v>
      </c>
    </row>
    <row r="44" spans="1:2" x14ac:dyDescent="0.25">
      <c r="B44" s="13" t="s">
        <v>78</v>
      </c>
    </row>
    <row r="45" spans="1:2" x14ac:dyDescent="0.25">
      <c r="B45" s="13" t="s">
        <v>79</v>
      </c>
    </row>
    <row r="46" spans="1:2" x14ac:dyDescent="0.25">
      <c r="B46" s="13" t="s">
        <v>80</v>
      </c>
    </row>
    <row r="47" spans="1:2" x14ac:dyDescent="0.25">
      <c r="B47" s="13" t="s">
        <v>81</v>
      </c>
    </row>
    <row r="48" spans="1:2" x14ac:dyDescent="0.25">
      <c r="B48" s="15" t="s">
        <v>82</v>
      </c>
    </row>
    <row r="49" spans="1:2" x14ac:dyDescent="0.25">
      <c r="B49" s="15" t="s">
        <v>184</v>
      </c>
    </row>
    <row r="50" spans="1:2" x14ac:dyDescent="0.25">
      <c r="B50" s="15" t="s">
        <v>185</v>
      </c>
    </row>
    <row r="51" spans="1:2" x14ac:dyDescent="0.25">
      <c r="B51" s="15" t="s">
        <v>186</v>
      </c>
    </row>
    <row r="52" spans="1:2" x14ac:dyDescent="0.25">
      <c r="B52" s="15" t="s">
        <v>187</v>
      </c>
    </row>
    <row r="53" spans="1:2" x14ac:dyDescent="0.25">
      <c r="B53" s="15" t="s">
        <v>264</v>
      </c>
    </row>
    <row r="54" spans="1:2" x14ac:dyDescent="0.25">
      <c r="B54" s="15"/>
    </row>
    <row r="55" spans="1:2" x14ac:dyDescent="0.25">
      <c r="A55" s="9" t="s">
        <v>262</v>
      </c>
      <c r="B55" s="2" t="s">
        <v>259</v>
      </c>
    </row>
    <row r="56" spans="1:2" x14ac:dyDescent="0.25">
      <c r="B56" s="2" t="s">
        <v>260</v>
      </c>
    </row>
    <row r="57" spans="1:2" x14ac:dyDescent="0.25">
      <c r="B57" s="2" t="s">
        <v>251</v>
      </c>
    </row>
    <row r="58" spans="1:2" x14ac:dyDescent="0.25">
      <c r="B58" s="2" t="s">
        <v>263</v>
      </c>
    </row>
    <row r="60" spans="1:2" x14ac:dyDescent="0.25">
      <c r="A60" s="9" t="s">
        <v>111</v>
      </c>
      <c r="B60" s="2" t="s">
        <v>234</v>
      </c>
    </row>
    <row r="61" spans="1:2" x14ac:dyDescent="0.25">
      <c r="A61" s="9"/>
      <c r="B61" s="2" t="s">
        <v>265</v>
      </c>
    </row>
    <row r="63" spans="1:2" x14ac:dyDescent="0.25">
      <c r="A63" s="9" t="s">
        <v>112</v>
      </c>
      <c r="B63" s="8" t="s">
        <v>85</v>
      </c>
    </row>
    <row r="64" spans="1:2" x14ac:dyDescent="0.25">
      <c r="B64" s="8" t="s">
        <v>86</v>
      </c>
    </row>
    <row r="65" spans="1:2" x14ac:dyDescent="0.25">
      <c r="B65" s="8" t="s">
        <v>83</v>
      </c>
    </row>
    <row r="66" spans="1:2" x14ac:dyDescent="0.25">
      <c r="B66" s="8" t="s">
        <v>84</v>
      </c>
    </row>
    <row r="67" spans="1:2" x14ac:dyDescent="0.25">
      <c r="B67" s="8" t="s">
        <v>231</v>
      </c>
    </row>
    <row r="69" spans="1:2" x14ac:dyDescent="0.25">
      <c r="A69" s="9" t="s">
        <v>104</v>
      </c>
      <c r="B69" s="13" t="s">
        <v>277</v>
      </c>
    </row>
    <row r="70" spans="1:2" x14ac:dyDescent="0.25">
      <c r="B70" s="16" t="s">
        <v>278</v>
      </c>
    </row>
    <row r="71" spans="1:2" x14ac:dyDescent="0.25">
      <c r="B71" s="8" t="s">
        <v>279</v>
      </c>
    </row>
    <row r="72" spans="1:2" x14ac:dyDescent="0.25">
      <c r="B72" s="13" t="s">
        <v>87</v>
      </c>
    </row>
    <row r="73" spans="1:2" x14ac:dyDescent="0.25">
      <c r="B73" s="8" t="s">
        <v>88</v>
      </c>
    </row>
    <row r="74" spans="1:2" x14ac:dyDescent="0.25">
      <c r="B74" s="8" t="s">
        <v>206</v>
      </c>
    </row>
    <row r="75" spans="1:2" x14ac:dyDescent="0.25">
      <c r="B75" s="8" t="s">
        <v>207</v>
      </c>
    </row>
    <row r="77" spans="1:2" x14ac:dyDescent="0.25">
      <c r="A77" s="9" t="s">
        <v>105</v>
      </c>
      <c r="B77" s="13" t="s">
        <v>89</v>
      </c>
    </row>
    <row r="78" spans="1:2" x14ac:dyDescent="0.25">
      <c r="B78" s="13" t="s">
        <v>91</v>
      </c>
    </row>
    <row r="79" spans="1:2" x14ac:dyDescent="0.25">
      <c r="B79" s="13" t="s">
        <v>90</v>
      </c>
    </row>
    <row r="80" spans="1:2" x14ac:dyDescent="0.25">
      <c r="B80" s="8" t="s">
        <v>188</v>
      </c>
    </row>
    <row r="82" spans="1:2" x14ac:dyDescent="0.25">
      <c r="A82" s="9" t="s">
        <v>113</v>
      </c>
      <c r="B82" s="17" t="s">
        <v>92</v>
      </c>
    </row>
    <row r="83" spans="1:2" x14ac:dyDescent="0.25">
      <c r="B83" s="13" t="s">
        <v>189</v>
      </c>
    </row>
    <row r="84" spans="1:2" x14ac:dyDescent="0.25">
      <c r="B84" s="8" t="s">
        <v>190</v>
      </c>
    </row>
    <row r="85" spans="1:2" x14ac:dyDescent="0.25">
      <c r="B85" s="8" t="s">
        <v>191</v>
      </c>
    </row>
    <row r="87" spans="1:2" x14ac:dyDescent="0.25">
      <c r="A87" s="9" t="s">
        <v>106</v>
      </c>
      <c r="B87" s="8" t="s">
        <v>178</v>
      </c>
    </row>
    <row r="88" spans="1:2" x14ac:dyDescent="0.25">
      <c r="B88" s="8" t="s">
        <v>179</v>
      </c>
    </row>
    <row r="89" spans="1:2" x14ac:dyDescent="0.25">
      <c r="B89" s="8" t="s">
        <v>177</v>
      </c>
    </row>
    <row r="90" spans="1:2" x14ac:dyDescent="0.25">
      <c r="B90" s="8" t="s">
        <v>192</v>
      </c>
    </row>
    <row r="91" spans="1:2" x14ac:dyDescent="0.25">
      <c r="B91" s="8" t="s">
        <v>213</v>
      </c>
    </row>
    <row r="92" spans="1:2" x14ac:dyDescent="0.25">
      <c r="B92" s="8" t="s">
        <v>280</v>
      </c>
    </row>
    <row r="93" spans="1:2" x14ac:dyDescent="0.25">
      <c r="B93" s="8" t="s">
        <v>193</v>
      </c>
    </row>
    <row r="94" spans="1:2" x14ac:dyDescent="0.25">
      <c r="B94" s="8" t="s">
        <v>194</v>
      </c>
    </row>
    <row r="95" spans="1:2" x14ac:dyDescent="0.25">
      <c r="B95" s="8" t="s">
        <v>195</v>
      </c>
    </row>
    <row r="96" spans="1:2" x14ac:dyDescent="0.25">
      <c r="B96" s="8" t="s">
        <v>196</v>
      </c>
    </row>
    <row r="97" spans="1:2" x14ac:dyDescent="0.25">
      <c r="B97" s="8" t="s">
        <v>197</v>
      </c>
    </row>
    <row r="99" spans="1:2" x14ac:dyDescent="0.25">
      <c r="A99" s="9" t="s">
        <v>107</v>
      </c>
      <c r="B99" s="8" t="s">
        <v>180</v>
      </c>
    </row>
    <row r="100" spans="1:2" x14ac:dyDescent="0.25">
      <c r="B100" s="8" t="s">
        <v>181</v>
      </c>
    </row>
    <row r="101" spans="1:2" x14ac:dyDescent="0.25">
      <c r="B101" s="8" t="s">
        <v>182</v>
      </c>
    </row>
    <row r="102" spans="1:2" x14ac:dyDescent="0.25">
      <c r="B102" s="8" t="s">
        <v>198</v>
      </c>
    </row>
    <row r="103" spans="1:2" x14ac:dyDescent="0.25">
      <c r="B103" s="8" t="s">
        <v>199</v>
      </c>
    </row>
    <row r="105" spans="1:2" x14ac:dyDescent="0.25">
      <c r="A105" s="9" t="s">
        <v>202</v>
      </c>
      <c r="B105" s="8" t="s">
        <v>200</v>
      </c>
    </row>
    <row r="106" spans="1:2" x14ac:dyDescent="0.25">
      <c r="A106" s="9" t="s">
        <v>276</v>
      </c>
      <c r="B106" s="8" t="s">
        <v>201</v>
      </c>
    </row>
    <row r="107" spans="1:2" x14ac:dyDescent="0.25">
      <c r="A107" s="9" t="s">
        <v>214</v>
      </c>
      <c r="B107" s="8" t="s">
        <v>215</v>
      </c>
    </row>
    <row r="108" spans="1:2" x14ac:dyDescent="0.25">
      <c r="B108" s="8" t="s">
        <v>216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80" zoomScaleNormal="80" workbookViewId="0">
      <selection activeCell="E1" sqref="E1"/>
    </sheetView>
  </sheetViews>
  <sheetFormatPr defaultRowHeight="15" x14ac:dyDescent="0.25"/>
  <cols>
    <col min="1" max="16384" width="9.140625" style="2"/>
  </cols>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7"/>
  <sheetViews>
    <sheetView zoomScale="80" zoomScaleNormal="80" workbookViewId="0">
      <selection activeCell="A2" sqref="A2"/>
    </sheetView>
  </sheetViews>
  <sheetFormatPr defaultColWidth="9.140625" defaultRowHeight="15" x14ac:dyDescent="0.25"/>
  <cols>
    <col min="1" max="2" width="9.140625" style="10"/>
    <col min="3" max="3" width="12.85546875" style="10" customWidth="1"/>
    <col min="4" max="4" width="10.5703125" style="10" customWidth="1"/>
    <col min="5" max="5" width="10" style="10" customWidth="1"/>
    <col min="6" max="6" width="21.7109375" style="10" customWidth="1"/>
    <col min="7" max="16384" width="9.140625" style="10"/>
  </cols>
  <sheetData>
    <row r="1" spans="1:6" x14ac:dyDescent="0.25">
      <c r="A1" s="10" t="s">
        <v>117</v>
      </c>
      <c r="B1" s="10" t="s">
        <v>272</v>
      </c>
      <c r="C1" s="10" t="s">
        <v>1</v>
      </c>
      <c r="D1" s="10" t="s">
        <v>2</v>
      </c>
      <c r="E1" s="10" t="s">
        <v>63</v>
      </c>
      <c r="F1" s="10" t="s">
        <v>94</v>
      </c>
    </row>
    <row r="2" spans="1:6" x14ac:dyDescent="0.25">
      <c r="A2" s="10">
        <v>1850</v>
      </c>
      <c r="D2" s="14">
        <v>7.8595317725752514</v>
      </c>
    </row>
    <row r="3" spans="1:6" x14ac:dyDescent="0.25">
      <c r="A3" s="10">
        <v>1851</v>
      </c>
      <c r="D3" s="14">
        <v>7.6923076923076916</v>
      </c>
    </row>
    <row r="4" spans="1:6" x14ac:dyDescent="0.25">
      <c r="A4" s="10">
        <v>1852</v>
      </c>
      <c r="D4" s="14">
        <v>7.7759197324414719</v>
      </c>
    </row>
    <row r="5" spans="1:6" x14ac:dyDescent="0.25">
      <c r="A5" s="10">
        <v>1853</v>
      </c>
      <c r="D5" s="14">
        <v>7.7759197324414719</v>
      </c>
    </row>
    <row r="6" spans="1:6" x14ac:dyDescent="0.25">
      <c r="A6" s="10">
        <v>1854</v>
      </c>
      <c r="D6" s="14">
        <v>8.4448160535117047</v>
      </c>
    </row>
    <row r="7" spans="1:6" x14ac:dyDescent="0.25">
      <c r="A7" s="10">
        <v>1855</v>
      </c>
      <c r="D7" s="14">
        <v>8.695652173913043</v>
      </c>
    </row>
    <row r="8" spans="1:6" x14ac:dyDescent="0.25">
      <c r="A8" s="10">
        <v>1856</v>
      </c>
      <c r="D8" s="14">
        <v>8.5284280936454842</v>
      </c>
    </row>
    <row r="9" spans="1:6" x14ac:dyDescent="0.25">
      <c r="A9" s="10">
        <v>1857</v>
      </c>
      <c r="D9" s="14">
        <v>8.7792642140468224</v>
      </c>
    </row>
    <row r="10" spans="1:6" x14ac:dyDescent="0.25">
      <c r="A10" s="10">
        <v>1858</v>
      </c>
      <c r="D10" s="14">
        <v>8.2775919732441476</v>
      </c>
    </row>
    <row r="11" spans="1:6" x14ac:dyDescent="0.25">
      <c r="A11" s="10">
        <v>1859</v>
      </c>
      <c r="D11" s="14">
        <v>8.3612040133779271</v>
      </c>
    </row>
    <row r="12" spans="1:6" x14ac:dyDescent="0.25">
      <c r="A12" s="10">
        <v>1860</v>
      </c>
      <c r="D12" s="14">
        <v>8.3612040133779271</v>
      </c>
    </row>
    <row r="13" spans="1:6" x14ac:dyDescent="0.25">
      <c r="A13" s="10">
        <v>1861</v>
      </c>
      <c r="D13" s="14">
        <v>8.8628762541806019</v>
      </c>
    </row>
    <row r="14" spans="1:6" x14ac:dyDescent="0.25">
      <c r="A14" s="10">
        <v>1862</v>
      </c>
      <c r="D14" s="14">
        <v>10.117056856187292</v>
      </c>
    </row>
    <row r="15" spans="1:6" x14ac:dyDescent="0.25">
      <c r="A15" s="10">
        <v>1863</v>
      </c>
      <c r="D15" s="14">
        <v>12.625418060200669</v>
      </c>
    </row>
    <row r="16" spans="1:6" x14ac:dyDescent="0.25">
      <c r="A16" s="10">
        <v>1864</v>
      </c>
      <c r="D16" s="14">
        <v>15.80267558528428</v>
      </c>
    </row>
    <row r="17" spans="1:4" x14ac:dyDescent="0.25">
      <c r="A17" s="10">
        <v>1865</v>
      </c>
      <c r="C17" s="19">
        <v>35701</v>
      </c>
      <c r="D17" s="14">
        <v>16.387959866220736</v>
      </c>
    </row>
    <row r="18" spans="1:4" x14ac:dyDescent="0.25">
      <c r="A18" s="10">
        <v>1866</v>
      </c>
      <c r="C18" s="10">
        <v>36538</v>
      </c>
      <c r="D18" s="14">
        <v>15.969899665551839</v>
      </c>
    </row>
    <row r="19" spans="1:4" x14ac:dyDescent="0.25">
      <c r="A19" s="10">
        <v>1867</v>
      </c>
      <c r="C19" s="10">
        <v>37376</v>
      </c>
      <c r="D19" s="14">
        <v>14.882943143812708</v>
      </c>
    </row>
    <row r="20" spans="1:4" x14ac:dyDescent="0.25">
      <c r="A20" s="10">
        <v>1868</v>
      </c>
      <c r="C20" s="10">
        <v>38213</v>
      </c>
      <c r="D20" s="14">
        <v>14.297658862876254</v>
      </c>
    </row>
    <row r="21" spans="1:4" x14ac:dyDescent="0.25">
      <c r="A21" s="10">
        <v>1869</v>
      </c>
      <c r="C21" s="10">
        <v>39051</v>
      </c>
      <c r="D21" s="14">
        <v>13.712374581939798</v>
      </c>
    </row>
    <row r="22" spans="1:4" x14ac:dyDescent="0.25">
      <c r="A22" s="10">
        <v>1870</v>
      </c>
      <c r="C22" s="10">
        <v>39905</v>
      </c>
      <c r="D22" s="14">
        <v>13.127090301003344</v>
      </c>
    </row>
    <row r="23" spans="1:4" x14ac:dyDescent="0.25">
      <c r="A23" s="10">
        <v>1871</v>
      </c>
      <c r="C23" s="10">
        <v>40938</v>
      </c>
      <c r="D23" s="14">
        <v>12.290969899665551</v>
      </c>
    </row>
    <row r="24" spans="1:4" x14ac:dyDescent="0.25">
      <c r="A24" s="10">
        <v>1872</v>
      </c>
      <c r="C24" s="10">
        <v>41972</v>
      </c>
      <c r="D24" s="14">
        <v>12.290969899665551</v>
      </c>
    </row>
    <row r="25" spans="1:4" x14ac:dyDescent="0.25">
      <c r="A25" s="10">
        <v>1873</v>
      </c>
      <c r="C25" s="10">
        <v>43006</v>
      </c>
      <c r="D25" s="14">
        <v>12.040133779264215</v>
      </c>
    </row>
    <row r="26" spans="1:4" x14ac:dyDescent="0.25">
      <c r="A26" s="10">
        <v>1874</v>
      </c>
      <c r="C26" s="10">
        <v>44040</v>
      </c>
      <c r="D26" s="14">
        <v>11.454849498327759</v>
      </c>
    </row>
    <row r="27" spans="1:4" x14ac:dyDescent="0.25">
      <c r="A27" s="10">
        <v>1875</v>
      </c>
      <c r="C27" s="10">
        <v>45073</v>
      </c>
      <c r="D27" s="14">
        <v>11.036789297658864</v>
      </c>
    </row>
    <row r="28" spans="1:4" x14ac:dyDescent="0.25">
      <c r="A28" s="10">
        <v>1876</v>
      </c>
      <c r="C28" s="10">
        <v>46107</v>
      </c>
      <c r="D28" s="14">
        <v>10.785953177257525</v>
      </c>
    </row>
    <row r="29" spans="1:4" x14ac:dyDescent="0.25">
      <c r="A29" s="10">
        <v>1877</v>
      </c>
      <c r="C29" s="10">
        <v>47141</v>
      </c>
      <c r="D29" s="14">
        <v>10.535117056856187</v>
      </c>
    </row>
    <row r="30" spans="1:4" x14ac:dyDescent="0.25">
      <c r="A30" s="10">
        <v>1878</v>
      </c>
      <c r="C30" s="10">
        <v>48174</v>
      </c>
      <c r="D30" s="14">
        <v>10.033444816053512</v>
      </c>
    </row>
    <row r="31" spans="1:4" x14ac:dyDescent="0.25">
      <c r="A31" s="10">
        <v>1879</v>
      </c>
      <c r="C31" s="10">
        <v>49208</v>
      </c>
      <c r="D31" s="14">
        <v>10.033444816053512</v>
      </c>
    </row>
    <row r="32" spans="1:4" x14ac:dyDescent="0.25">
      <c r="A32" s="10">
        <v>1880</v>
      </c>
      <c r="C32" s="10">
        <v>50262</v>
      </c>
      <c r="D32" s="14">
        <v>10.284280936454849</v>
      </c>
    </row>
    <row r="33" spans="1:4" x14ac:dyDescent="0.25">
      <c r="A33" s="10">
        <v>1881</v>
      </c>
      <c r="C33" s="10">
        <v>51542</v>
      </c>
      <c r="D33" s="14">
        <v>10.284280936454849</v>
      </c>
    </row>
    <row r="34" spans="1:4" x14ac:dyDescent="0.25">
      <c r="A34" s="10">
        <v>1882</v>
      </c>
      <c r="C34" s="10">
        <v>52821</v>
      </c>
      <c r="D34" s="14">
        <v>10.284280936454849</v>
      </c>
    </row>
    <row r="35" spans="1:4" x14ac:dyDescent="0.25">
      <c r="A35" s="10">
        <v>1883</v>
      </c>
      <c r="C35" s="10">
        <v>54100</v>
      </c>
      <c r="D35" s="14">
        <v>10.117056856187292</v>
      </c>
    </row>
    <row r="36" spans="1:4" x14ac:dyDescent="0.25">
      <c r="A36" s="10">
        <v>1884</v>
      </c>
      <c r="C36" s="10">
        <v>55379</v>
      </c>
      <c r="D36" s="14">
        <v>9.8662207357859533</v>
      </c>
    </row>
    <row r="37" spans="1:4" x14ac:dyDescent="0.25">
      <c r="A37" s="10">
        <v>1885</v>
      </c>
      <c r="C37" s="10">
        <v>56658</v>
      </c>
      <c r="D37" s="14">
        <v>9.6989966555183944</v>
      </c>
    </row>
    <row r="38" spans="1:4" x14ac:dyDescent="0.25">
      <c r="A38" s="10">
        <v>1886</v>
      </c>
      <c r="C38" s="10">
        <v>57938</v>
      </c>
      <c r="D38" s="14">
        <v>9.4481605351170561</v>
      </c>
    </row>
    <row r="39" spans="1:4" x14ac:dyDescent="0.25">
      <c r="A39" s="10">
        <v>1887</v>
      </c>
      <c r="C39" s="10">
        <v>59217</v>
      </c>
      <c r="D39" s="14">
        <v>9.5317725752508355</v>
      </c>
    </row>
    <row r="40" spans="1:4" x14ac:dyDescent="0.25">
      <c r="A40" s="10">
        <v>1888</v>
      </c>
      <c r="C40" s="10">
        <v>60496</v>
      </c>
      <c r="D40" s="14">
        <v>9.5317725752508355</v>
      </c>
    </row>
    <row r="41" spans="1:4" x14ac:dyDescent="0.25">
      <c r="A41" s="10">
        <v>1889</v>
      </c>
      <c r="C41" s="10">
        <v>61775</v>
      </c>
      <c r="D41" s="14">
        <v>9.2809364548494973</v>
      </c>
    </row>
    <row r="42" spans="1:4" x14ac:dyDescent="0.25">
      <c r="A42" s="10">
        <v>1890</v>
      </c>
      <c r="C42" s="10">
        <v>63056</v>
      </c>
      <c r="D42" s="14">
        <v>9.1137123745819402</v>
      </c>
    </row>
    <row r="43" spans="1:4" x14ac:dyDescent="0.25">
      <c r="A43" s="10">
        <v>1891</v>
      </c>
      <c r="C43" s="10">
        <v>64361</v>
      </c>
      <c r="D43" s="14">
        <v>9.1137123745819402</v>
      </c>
    </row>
    <row r="44" spans="1:4" x14ac:dyDescent="0.25">
      <c r="A44" s="10">
        <v>1892</v>
      </c>
      <c r="C44" s="10">
        <v>65666</v>
      </c>
      <c r="D44" s="14">
        <v>9.1137123745819402</v>
      </c>
    </row>
    <row r="45" spans="1:4" x14ac:dyDescent="0.25">
      <c r="A45" s="10">
        <v>1893</v>
      </c>
      <c r="C45" s="10">
        <v>66970</v>
      </c>
      <c r="D45" s="14">
        <v>9.0301003344481607</v>
      </c>
    </row>
    <row r="46" spans="1:4" x14ac:dyDescent="0.25">
      <c r="A46" s="10">
        <v>1894</v>
      </c>
      <c r="C46" s="10">
        <v>68275</v>
      </c>
      <c r="D46" s="14">
        <v>8.6120401337792636</v>
      </c>
    </row>
    <row r="47" spans="1:4" x14ac:dyDescent="0.25">
      <c r="A47" s="10">
        <v>1895</v>
      </c>
      <c r="C47" s="10">
        <v>69580</v>
      </c>
      <c r="D47" s="14">
        <v>8.4448160535117047</v>
      </c>
    </row>
    <row r="48" spans="1:4" x14ac:dyDescent="0.25">
      <c r="A48" s="10">
        <v>1896</v>
      </c>
      <c r="C48" s="10">
        <v>70885</v>
      </c>
      <c r="D48" s="14">
        <v>8.4448160535117047</v>
      </c>
    </row>
    <row r="49" spans="1:4" x14ac:dyDescent="0.25">
      <c r="A49" s="10">
        <v>1897</v>
      </c>
      <c r="C49" s="10">
        <v>72189</v>
      </c>
      <c r="D49" s="14">
        <v>8.3612040133779271</v>
      </c>
    </row>
    <row r="50" spans="1:4" x14ac:dyDescent="0.25">
      <c r="A50" s="10">
        <v>1898</v>
      </c>
      <c r="C50" s="10">
        <v>73493</v>
      </c>
      <c r="D50" s="14">
        <v>8.3612040133779271</v>
      </c>
    </row>
    <row r="51" spans="1:4" x14ac:dyDescent="0.25">
      <c r="A51" s="10">
        <v>1899</v>
      </c>
      <c r="C51" s="10">
        <v>74799</v>
      </c>
      <c r="D51" s="14">
        <v>8.3612040133779271</v>
      </c>
    </row>
    <row r="52" spans="1:4" x14ac:dyDescent="0.25">
      <c r="A52" s="10">
        <v>1900</v>
      </c>
      <c r="C52" s="10">
        <v>76094</v>
      </c>
      <c r="D52" s="14">
        <v>8.4448160535117047</v>
      </c>
    </row>
    <row r="53" spans="1:4" x14ac:dyDescent="0.25">
      <c r="A53" s="10">
        <v>1901</v>
      </c>
      <c r="C53" s="10">
        <v>77584</v>
      </c>
      <c r="D53" s="14">
        <v>8.5284280936454842</v>
      </c>
    </row>
    <row r="54" spans="1:4" x14ac:dyDescent="0.25">
      <c r="A54" s="10">
        <v>1902</v>
      </c>
      <c r="C54" s="10">
        <v>79163</v>
      </c>
      <c r="D54" s="14">
        <v>8.6120401337792636</v>
      </c>
    </row>
    <row r="55" spans="1:4" x14ac:dyDescent="0.25">
      <c r="A55" s="10">
        <v>1903</v>
      </c>
      <c r="C55" s="10">
        <v>80632</v>
      </c>
      <c r="D55" s="14">
        <v>8.8628762541806019</v>
      </c>
    </row>
    <row r="56" spans="1:4" x14ac:dyDescent="0.25">
      <c r="A56" s="10">
        <v>1904</v>
      </c>
      <c r="C56" s="10">
        <v>82166</v>
      </c>
      <c r="D56" s="14">
        <v>8.9464882943143813</v>
      </c>
    </row>
    <row r="57" spans="1:4" x14ac:dyDescent="0.25">
      <c r="A57" s="10">
        <v>1905</v>
      </c>
      <c r="C57" s="10">
        <v>83822</v>
      </c>
      <c r="D57" s="14">
        <v>8.8628762541806019</v>
      </c>
    </row>
    <row r="58" spans="1:4" x14ac:dyDescent="0.25">
      <c r="A58" s="10">
        <v>1906</v>
      </c>
      <c r="C58" s="10">
        <v>85450</v>
      </c>
      <c r="D58" s="14">
        <v>9.0301003344481607</v>
      </c>
    </row>
    <row r="59" spans="1:4" x14ac:dyDescent="0.25">
      <c r="A59" s="10">
        <v>1907</v>
      </c>
      <c r="C59" s="10">
        <v>87008</v>
      </c>
      <c r="D59" s="14">
        <v>9.4481605351170561</v>
      </c>
    </row>
    <row r="60" spans="1:4" x14ac:dyDescent="0.25">
      <c r="A60" s="10">
        <v>1908</v>
      </c>
      <c r="C60" s="10">
        <v>88710</v>
      </c>
      <c r="D60" s="14">
        <v>9.2809364548494973</v>
      </c>
    </row>
    <row r="61" spans="1:4" x14ac:dyDescent="0.25">
      <c r="A61" s="10">
        <v>1909</v>
      </c>
      <c r="C61" s="10">
        <v>90490</v>
      </c>
      <c r="D61" s="14">
        <v>9.1137123745819402</v>
      </c>
    </row>
    <row r="62" spans="1:4" x14ac:dyDescent="0.25">
      <c r="A62" s="10">
        <v>1910</v>
      </c>
      <c r="C62" s="10">
        <v>92407</v>
      </c>
      <c r="D62" s="14">
        <v>9.5317725752508355</v>
      </c>
    </row>
    <row r="63" spans="1:4" x14ac:dyDescent="0.25">
      <c r="A63" s="10">
        <v>1911</v>
      </c>
      <c r="C63" s="10">
        <v>93863</v>
      </c>
      <c r="D63" s="14">
        <v>9.5317725752508355</v>
      </c>
    </row>
    <row r="64" spans="1:4" x14ac:dyDescent="0.25">
      <c r="A64" s="10">
        <v>1912</v>
      </c>
      <c r="C64" s="10">
        <v>95335</v>
      </c>
      <c r="D64" s="14">
        <v>9.7826086956521738</v>
      </c>
    </row>
    <row r="65" spans="1:6" ht="12.75" customHeight="1" x14ac:dyDescent="0.25">
      <c r="A65" s="10">
        <v>1913</v>
      </c>
      <c r="C65" s="10">
        <v>97225</v>
      </c>
      <c r="D65" s="14">
        <v>9.9498327759197327</v>
      </c>
      <c r="F65" s="10">
        <v>358</v>
      </c>
    </row>
    <row r="66" spans="1:6" ht="12.75" customHeight="1" x14ac:dyDescent="0.25">
      <c r="A66" s="10">
        <v>1914</v>
      </c>
      <c r="C66" s="10">
        <v>99111</v>
      </c>
      <c r="D66" s="14">
        <v>10.033444816053512</v>
      </c>
      <c r="F66" s="10">
        <v>358</v>
      </c>
    </row>
    <row r="67" spans="1:6" ht="12.75" customHeight="1" x14ac:dyDescent="0.25">
      <c r="A67" s="10">
        <v>1915</v>
      </c>
      <c r="C67" s="10">
        <v>100546</v>
      </c>
      <c r="D67" s="14">
        <v>10.117056856187292</v>
      </c>
      <c r="F67" s="10">
        <v>337</v>
      </c>
    </row>
    <row r="68" spans="1:6" ht="12.75" customHeight="1" x14ac:dyDescent="0.25">
      <c r="A68" s="10">
        <v>1916</v>
      </c>
      <c r="C68" s="10">
        <v>101961</v>
      </c>
      <c r="D68" s="14">
        <v>10.869565217391305</v>
      </c>
      <c r="F68" s="10">
        <v>437</v>
      </c>
    </row>
    <row r="69" spans="1:6" ht="12.75" customHeight="1" x14ac:dyDescent="0.25">
      <c r="A69" s="10">
        <v>1917</v>
      </c>
      <c r="C69" s="10">
        <v>103268</v>
      </c>
      <c r="D69" s="14">
        <v>12.792642140468228</v>
      </c>
      <c r="F69" s="10">
        <v>3473</v>
      </c>
    </row>
    <row r="70" spans="1:6" ht="12.75" customHeight="1" x14ac:dyDescent="0.25">
      <c r="A70" s="10">
        <v>1918</v>
      </c>
      <c r="C70" s="10">
        <v>103208</v>
      </c>
      <c r="D70" s="14">
        <v>15.050167224080267</v>
      </c>
      <c r="F70" s="10">
        <v>4425</v>
      </c>
    </row>
    <row r="71" spans="1:6" ht="12.75" customHeight="1" x14ac:dyDescent="0.25">
      <c r="A71" s="10">
        <v>1919</v>
      </c>
      <c r="C71" s="10">
        <v>104514</v>
      </c>
      <c r="D71" s="14">
        <v>17.307692307692307</v>
      </c>
      <c r="F71" s="10">
        <v>5333</v>
      </c>
    </row>
    <row r="72" spans="1:6" ht="12.75" customHeight="1" x14ac:dyDescent="0.25">
      <c r="A72" s="10">
        <v>1920</v>
      </c>
      <c r="C72" s="10">
        <v>106461</v>
      </c>
      <c r="D72" s="14">
        <v>20.066889632107024</v>
      </c>
      <c r="F72" s="10">
        <v>7260</v>
      </c>
    </row>
    <row r="73" spans="1:6" ht="12.75" customHeight="1" x14ac:dyDescent="0.25">
      <c r="A73" s="10">
        <v>1921</v>
      </c>
      <c r="C73" s="10">
        <v>108538</v>
      </c>
      <c r="D73" s="14">
        <v>17.892976588628763</v>
      </c>
      <c r="F73" s="10">
        <v>6662</v>
      </c>
    </row>
    <row r="74" spans="1:6" ht="12.75" customHeight="1" x14ac:dyDescent="0.25">
      <c r="A74" s="10">
        <v>1922</v>
      </c>
      <c r="C74" s="10">
        <v>110049</v>
      </c>
      <c r="D74" s="14">
        <v>16.722408026755854</v>
      </c>
      <c r="F74" s="10">
        <v>6787</v>
      </c>
    </row>
    <row r="75" spans="1:6" ht="12.75" customHeight="1" x14ac:dyDescent="0.25">
      <c r="A75" s="10">
        <v>1923</v>
      </c>
      <c r="C75" s="10">
        <v>111947</v>
      </c>
      <c r="D75" s="14">
        <v>17.056856187290968</v>
      </c>
      <c r="F75" s="10">
        <v>7698</v>
      </c>
    </row>
    <row r="76" spans="1:6" ht="12.75" customHeight="1" x14ac:dyDescent="0.25">
      <c r="A76" s="10">
        <v>1924</v>
      </c>
      <c r="C76" s="10">
        <v>114109</v>
      </c>
      <c r="D76" s="14">
        <v>17.056856187290968</v>
      </c>
      <c r="F76" s="10">
        <v>7370</v>
      </c>
    </row>
    <row r="77" spans="1:6" ht="12.75" customHeight="1" x14ac:dyDescent="0.25">
      <c r="A77" s="10">
        <v>1925</v>
      </c>
      <c r="C77" s="10">
        <v>115829</v>
      </c>
      <c r="D77" s="14">
        <v>17.558528428093645</v>
      </c>
      <c r="F77" s="10">
        <v>4171</v>
      </c>
    </row>
    <row r="78" spans="1:6" ht="12.75" customHeight="1" x14ac:dyDescent="0.25">
      <c r="A78" s="10">
        <v>1926</v>
      </c>
      <c r="C78" s="10">
        <v>117397</v>
      </c>
      <c r="D78" s="14">
        <v>17.642140468227424</v>
      </c>
      <c r="F78" s="10">
        <v>4138</v>
      </c>
    </row>
    <row r="79" spans="1:6" ht="12.75" customHeight="1" x14ac:dyDescent="0.25">
      <c r="A79" s="10">
        <v>1927</v>
      </c>
      <c r="C79" s="10">
        <v>119035</v>
      </c>
      <c r="D79" s="14">
        <v>17.391304347826086</v>
      </c>
      <c r="F79" s="10">
        <v>4102</v>
      </c>
    </row>
    <row r="80" spans="1:6" ht="12.75" customHeight="1" x14ac:dyDescent="0.25">
      <c r="A80" s="10">
        <v>1928</v>
      </c>
      <c r="C80" s="10">
        <v>120509</v>
      </c>
      <c r="D80" s="14">
        <v>17.140468227424748</v>
      </c>
      <c r="F80" s="10">
        <v>4071</v>
      </c>
    </row>
    <row r="81" spans="1:6" ht="12.75" customHeight="1" x14ac:dyDescent="0.25">
      <c r="A81" s="10">
        <v>1929</v>
      </c>
      <c r="B81" s="18">
        <v>104.6</v>
      </c>
      <c r="C81" s="10">
        <v>121767</v>
      </c>
      <c r="D81" s="14">
        <v>17.140468227424748</v>
      </c>
      <c r="E81" s="10">
        <f>B81*(229.594/D81)</f>
        <v>1401.101304897561</v>
      </c>
      <c r="F81" s="20">
        <v>4044.3270000000002</v>
      </c>
    </row>
    <row r="82" spans="1:6" ht="12.75" customHeight="1" x14ac:dyDescent="0.25">
      <c r="A82" s="10">
        <v>1930</v>
      </c>
      <c r="B82" s="18">
        <v>92.2</v>
      </c>
      <c r="C82" s="10">
        <v>123077</v>
      </c>
      <c r="D82" s="14">
        <v>16.722408026755854</v>
      </c>
      <c r="E82" s="10">
        <f t="shared" ref="E82:E145" si="0">B82*(229.594/D82)</f>
        <v>1265.8802946399999</v>
      </c>
      <c r="F82" s="10">
        <v>3708</v>
      </c>
    </row>
    <row r="83" spans="1:6" ht="12.75" customHeight="1" x14ac:dyDescent="0.25">
      <c r="A83" s="10">
        <v>1931</v>
      </c>
      <c r="B83" s="18">
        <v>77.400000000000006</v>
      </c>
      <c r="C83" s="10">
        <v>124040</v>
      </c>
      <c r="D83" s="14">
        <v>15.217391304347826</v>
      </c>
      <c r="E83" s="10">
        <f t="shared" si="0"/>
        <v>1167.7806822857142</v>
      </c>
      <c r="F83" s="10">
        <v>3226</v>
      </c>
    </row>
    <row r="84" spans="1:6" ht="12.75" customHeight="1" x14ac:dyDescent="0.25">
      <c r="A84" s="10">
        <v>1932</v>
      </c>
      <c r="B84" s="18">
        <v>59.5</v>
      </c>
      <c r="C84" s="10">
        <v>124840</v>
      </c>
      <c r="D84" s="14">
        <v>13.628762541806019</v>
      </c>
      <c r="E84" s="10">
        <f t="shared" si="0"/>
        <v>1002.353879018405</v>
      </c>
      <c r="F84" s="10">
        <v>3877</v>
      </c>
    </row>
    <row r="85" spans="1:6" ht="12.75" customHeight="1" x14ac:dyDescent="0.25">
      <c r="A85" s="10">
        <v>1933</v>
      </c>
      <c r="B85" s="18">
        <v>57.2</v>
      </c>
      <c r="C85" s="10">
        <v>125579</v>
      </c>
      <c r="D85" s="14">
        <v>12.959866220735785</v>
      </c>
      <c r="E85" s="10">
        <f t="shared" si="0"/>
        <v>1013.3420034064517</v>
      </c>
      <c r="F85" s="10">
        <v>3724</v>
      </c>
    </row>
    <row r="86" spans="1:6" ht="12.75" customHeight="1" x14ac:dyDescent="0.25">
      <c r="A86" s="10">
        <v>1934</v>
      </c>
      <c r="B86" s="18">
        <v>66.8</v>
      </c>
      <c r="C86" s="10">
        <v>126374</v>
      </c>
      <c r="D86" s="14">
        <v>13.377926421404682</v>
      </c>
      <c r="E86" s="10">
        <f t="shared" si="0"/>
        <v>1146.4317202</v>
      </c>
      <c r="F86" s="10">
        <v>4094</v>
      </c>
    </row>
    <row r="87" spans="1:6" ht="12.75" customHeight="1" x14ac:dyDescent="0.25">
      <c r="A87" s="10">
        <v>1935</v>
      </c>
      <c r="B87" s="18">
        <v>74.3</v>
      </c>
      <c r="C87" s="10">
        <v>127250</v>
      </c>
      <c r="D87" s="14">
        <v>13.712374581939798</v>
      </c>
      <c r="E87" s="10">
        <f t="shared" si="0"/>
        <v>1244.0466892195122</v>
      </c>
      <c r="F87" s="10">
        <v>4575</v>
      </c>
    </row>
    <row r="88" spans="1:6" ht="12.75" customHeight="1" x14ac:dyDescent="0.25">
      <c r="A88" s="10">
        <v>1936</v>
      </c>
      <c r="B88" s="18">
        <v>84.9</v>
      </c>
      <c r="C88" s="10">
        <v>128053</v>
      </c>
      <c r="D88" s="14">
        <v>13.879598662207357</v>
      </c>
      <c r="E88" s="10">
        <f t="shared" si="0"/>
        <v>1404.4016022650603</v>
      </c>
      <c r="F88" s="10">
        <v>5413</v>
      </c>
    </row>
    <row r="89" spans="1:6" ht="12.75" customHeight="1" x14ac:dyDescent="0.25">
      <c r="A89" s="10">
        <v>1937</v>
      </c>
      <c r="B89" s="18">
        <v>93</v>
      </c>
      <c r="C89" s="10">
        <v>128825</v>
      </c>
      <c r="D89" s="14">
        <v>14.381270903010034</v>
      </c>
      <c r="E89" s="10">
        <f t="shared" si="0"/>
        <v>1484.7256646511628</v>
      </c>
      <c r="F89" s="10">
        <v>6350</v>
      </c>
    </row>
    <row r="90" spans="1:6" ht="12.75" customHeight="1" x14ac:dyDescent="0.25">
      <c r="A90" s="10">
        <v>1938</v>
      </c>
      <c r="B90" s="18">
        <v>87.4</v>
      </c>
      <c r="C90" s="10">
        <v>129825</v>
      </c>
      <c r="D90" s="14">
        <v>14.130434782608695</v>
      </c>
      <c r="E90" s="10">
        <f t="shared" si="0"/>
        <v>1420.0918732307694</v>
      </c>
      <c r="F90" s="10">
        <v>6204</v>
      </c>
    </row>
    <row r="91" spans="1:6" ht="12.75" customHeight="1" x14ac:dyDescent="0.25">
      <c r="A91" s="10">
        <v>1939</v>
      </c>
      <c r="B91" s="18">
        <v>93.5</v>
      </c>
      <c r="C91" s="10">
        <v>130880</v>
      </c>
      <c r="D91" s="14">
        <v>13.879598662207357</v>
      </c>
      <c r="E91" s="10">
        <f t="shared" si="0"/>
        <v>1546.6613640963856</v>
      </c>
      <c r="F91" s="10">
        <v>7633</v>
      </c>
    </row>
    <row r="92" spans="1:6" ht="12.75" customHeight="1" x14ac:dyDescent="0.25">
      <c r="A92" s="10">
        <v>1940</v>
      </c>
      <c r="B92" s="18">
        <v>102.9</v>
      </c>
      <c r="C92" s="10">
        <v>132122</v>
      </c>
      <c r="D92" s="14">
        <v>14.046822742474916</v>
      </c>
      <c r="E92" s="10">
        <f t="shared" si="0"/>
        <v>1681.8908470000001</v>
      </c>
      <c r="F92" s="10">
        <v>14665</v>
      </c>
    </row>
    <row r="93" spans="1:6" ht="12.75" customHeight="1" x14ac:dyDescent="0.25">
      <c r="A93" s="10">
        <v>1941</v>
      </c>
      <c r="B93" s="18">
        <v>129.4</v>
      </c>
      <c r="C93" s="10">
        <v>133402</v>
      </c>
      <c r="D93" s="14">
        <v>14.715719063545151</v>
      </c>
      <c r="E93" s="10">
        <f t="shared" si="0"/>
        <v>2018.8930946363635</v>
      </c>
      <c r="F93" s="10">
        <v>25855</v>
      </c>
    </row>
    <row r="94" spans="1:6" ht="12.75" customHeight="1" x14ac:dyDescent="0.25">
      <c r="A94" s="10">
        <v>1942</v>
      </c>
      <c r="B94" s="18">
        <v>166</v>
      </c>
      <c r="C94" s="10">
        <v>134860</v>
      </c>
      <c r="D94" s="14">
        <v>16.304347826086957</v>
      </c>
      <c r="E94" s="10">
        <f t="shared" si="0"/>
        <v>2337.5730453333335</v>
      </c>
      <c r="F94" s="10">
        <v>36538</v>
      </c>
    </row>
    <row r="95" spans="1:6" ht="12.75" customHeight="1" x14ac:dyDescent="0.25">
      <c r="A95" s="10">
        <v>1943</v>
      </c>
      <c r="B95" s="18">
        <v>203.1</v>
      </c>
      <c r="C95" s="10">
        <v>136739</v>
      </c>
      <c r="D95" s="14">
        <v>17.307692307692307</v>
      </c>
      <c r="E95" s="10">
        <f t="shared" si="0"/>
        <v>2694.2090586666664</v>
      </c>
      <c r="F95" s="10">
        <v>43602</v>
      </c>
    </row>
    <row r="96" spans="1:6" ht="12.75" customHeight="1" x14ac:dyDescent="0.25">
      <c r="A96" s="10">
        <v>1944</v>
      </c>
      <c r="B96" s="18">
        <v>224.6</v>
      </c>
      <c r="C96" s="10">
        <v>138397</v>
      </c>
      <c r="D96" s="14">
        <v>17.558528428093645</v>
      </c>
      <c r="E96" s="10">
        <f t="shared" si="0"/>
        <v>2936.8527443047619</v>
      </c>
      <c r="F96" s="10">
        <v>46920</v>
      </c>
    </row>
    <row r="97" spans="1:6" ht="12.75" customHeight="1" x14ac:dyDescent="0.25">
      <c r="A97" s="10">
        <v>1945</v>
      </c>
      <c r="B97" s="18">
        <v>228.2</v>
      </c>
      <c r="C97" s="10">
        <v>139928</v>
      </c>
      <c r="D97" s="14">
        <v>17.976588628762542</v>
      </c>
      <c r="E97" s="10">
        <f t="shared" si="0"/>
        <v>2914.5324445023252</v>
      </c>
      <c r="F97" s="10">
        <v>49933</v>
      </c>
    </row>
    <row r="98" spans="1:6" ht="12.75" customHeight="1" x14ac:dyDescent="0.25">
      <c r="A98" s="10">
        <v>1946</v>
      </c>
      <c r="B98" s="18">
        <v>227.8</v>
      </c>
      <c r="C98" s="10">
        <v>141389</v>
      </c>
      <c r="D98" s="14">
        <v>19.481605351170568</v>
      </c>
      <c r="E98" s="10">
        <f t="shared" si="0"/>
        <v>2684.6613642575107</v>
      </c>
      <c r="F98" s="10">
        <v>52817</v>
      </c>
    </row>
    <row r="99" spans="1:6" ht="12.75" customHeight="1" x14ac:dyDescent="0.25">
      <c r="A99" s="10">
        <v>1947</v>
      </c>
      <c r="B99" s="18">
        <v>249.9</v>
      </c>
      <c r="C99" s="10">
        <v>144126</v>
      </c>
      <c r="D99" s="14">
        <v>22.324414715719065</v>
      </c>
      <c r="E99" s="10">
        <f t="shared" si="0"/>
        <v>2570.08039541573</v>
      </c>
      <c r="F99" s="10">
        <v>55099</v>
      </c>
    </row>
    <row r="100" spans="1:6" ht="12.75" customHeight="1" x14ac:dyDescent="0.25">
      <c r="A100" s="10">
        <v>1948</v>
      </c>
      <c r="B100" s="18">
        <v>274.8</v>
      </c>
      <c r="C100" s="10">
        <v>146631</v>
      </c>
      <c r="D100" s="14">
        <v>24.08026755852843</v>
      </c>
      <c r="E100" s="10">
        <f t="shared" si="0"/>
        <v>2620.0884623333332</v>
      </c>
      <c r="F100" s="10">
        <v>52072</v>
      </c>
    </row>
    <row r="101" spans="1:6" ht="12.75" customHeight="1" x14ac:dyDescent="0.25">
      <c r="A101" s="10">
        <v>1949</v>
      </c>
      <c r="B101" s="18">
        <v>272.8</v>
      </c>
      <c r="C101" s="10">
        <v>149188</v>
      </c>
      <c r="D101" s="14">
        <v>23.829431438127092</v>
      </c>
      <c r="E101" s="10">
        <f t="shared" si="0"/>
        <v>2628.3985567438594</v>
      </c>
      <c r="F101" s="10">
        <v>51814</v>
      </c>
    </row>
    <row r="102" spans="1:6" ht="12.75" customHeight="1" x14ac:dyDescent="0.25">
      <c r="A102" s="10">
        <v>1950</v>
      </c>
      <c r="B102" s="18">
        <v>300.2</v>
      </c>
      <c r="C102" s="10">
        <v>152271</v>
      </c>
      <c r="D102" s="14">
        <v>24.08026755852843</v>
      </c>
      <c r="E102" s="10">
        <f t="shared" si="0"/>
        <v>2862.265489055555</v>
      </c>
      <c r="F102" s="10">
        <v>53060</v>
      </c>
    </row>
    <row r="103" spans="1:6" ht="12.75" customHeight="1" x14ac:dyDescent="0.25">
      <c r="A103" s="10">
        <v>1951</v>
      </c>
      <c r="B103" s="18">
        <v>347.3</v>
      </c>
      <c r="C103" s="10">
        <v>154878</v>
      </c>
      <c r="D103" s="14">
        <v>25.91973244147157</v>
      </c>
      <c r="E103" s="10">
        <f t="shared" si="0"/>
        <v>3076.3433372645163</v>
      </c>
      <c r="F103" s="10">
        <v>55447</v>
      </c>
    </row>
    <row r="104" spans="1:6" ht="12.75" customHeight="1" x14ac:dyDescent="0.25">
      <c r="A104" s="10">
        <v>1952</v>
      </c>
      <c r="B104" s="18">
        <v>367.7</v>
      </c>
      <c r="C104" s="10">
        <v>157553</v>
      </c>
      <c r="D104" s="14">
        <v>26.505016722408026</v>
      </c>
      <c r="E104" s="10">
        <f t="shared" si="0"/>
        <v>3185.1220727066247</v>
      </c>
      <c r="F104" s="10">
        <v>56528</v>
      </c>
    </row>
    <row r="105" spans="1:6" ht="12.75" customHeight="1" x14ac:dyDescent="0.25">
      <c r="A105" s="10">
        <v>1953</v>
      </c>
      <c r="B105" s="18">
        <v>389.7</v>
      </c>
      <c r="C105" s="10">
        <v>160184</v>
      </c>
      <c r="D105" s="14">
        <v>26.755852842809364</v>
      </c>
      <c r="E105" s="10">
        <f t="shared" si="0"/>
        <v>3344.0452197750001</v>
      </c>
      <c r="F105" s="10">
        <v>57838</v>
      </c>
    </row>
    <row r="106" spans="1:6" ht="12.75" customHeight="1" x14ac:dyDescent="0.25">
      <c r="A106" s="10">
        <v>1954</v>
      </c>
      <c r="B106" s="18">
        <v>391.1</v>
      </c>
      <c r="C106" s="10">
        <v>163026</v>
      </c>
      <c r="D106" s="14">
        <v>26.839464882943144</v>
      </c>
      <c r="E106" s="10">
        <f t="shared" si="0"/>
        <v>3345.6037142180689</v>
      </c>
      <c r="F106" s="10">
        <v>56747</v>
      </c>
    </row>
    <row r="107" spans="1:6" ht="12.75" customHeight="1" x14ac:dyDescent="0.25">
      <c r="A107" s="10">
        <v>1955</v>
      </c>
      <c r="B107" s="18">
        <v>426.2</v>
      </c>
      <c r="C107" s="10">
        <v>165931</v>
      </c>
      <c r="D107" s="14">
        <v>26.755852842809364</v>
      </c>
      <c r="E107" s="10">
        <f t="shared" si="0"/>
        <v>3657.25448465</v>
      </c>
      <c r="F107" s="10">
        <v>58250</v>
      </c>
    </row>
    <row r="108" spans="1:6" ht="12.75" customHeight="1" x14ac:dyDescent="0.25">
      <c r="A108" s="10">
        <v>1956</v>
      </c>
      <c r="B108" s="18">
        <v>450.1</v>
      </c>
      <c r="C108" s="10">
        <v>168903</v>
      </c>
      <c r="D108" s="14">
        <v>27.173913043478258</v>
      </c>
      <c r="E108" s="10">
        <f t="shared" si="0"/>
        <v>3802.9215459200004</v>
      </c>
      <c r="F108" s="10">
        <v>59197</v>
      </c>
    </row>
    <row r="109" spans="1:6" ht="12.75" customHeight="1" x14ac:dyDescent="0.25">
      <c r="A109" s="10">
        <v>1957</v>
      </c>
      <c r="B109" s="18">
        <v>474.9</v>
      </c>
      <c r="C109" s="10">
        <v>171984</v>
      </c>
      <c r="D109" s="14">
        <v>28.093645484949832</v>
      </c>
      <c r="E109" s="10">
        <f t="shared" si="0"/>
        <v>3881.0979749285716</v>
      </c>
      <c r="F109" s="10">
        <v>59825</v>
      </c>
    </row>
    <row r="110" spans="1:6" ht="12.75" customHeight="1" x14ac:dyDescent="0.25">
      <c r="A110" s="10">
        <v>1958</v>
      </c>
      <c r="B110" s="18">
        <v>482</v>
      </c>
      <c r="C110" s="10">
        <v>174882</v>
      </c>
      <c r="D110" s="14">
        <v>28.929765886287626</v>
      </c>
      <c r="E110" s="10">
        <f t="shared" si="0"/>
        <v>3825.2749239306354</v>
      </c>
      <c r="F110" s="10">
        <v>59085</v>
      </c>
    </row>
    <row r="111" spans="1:6" ht="12.75" customHeight="1" x14ac:dyDescent="0.25">
      <c r="A111" s="10">
        <v>1959</v>
      </c>
      <c r="B111" s="18">
        <v>522.5</v>
      </c>
      <c r="C111" s="10">
        <v>177830</v>
      </c>
      <c r="D111" s="14">
        <v>29.096989966555185</v>
      </c>
      <c r="E111" s="10">
        <f t="shared" si="0"/>
        <v>4122.8616821839078</v>
      </c>
      <c r="F111" s="10">
        <v>60272</v>
      </c>
    </row>
    <row r="112" spans="1:6" ht="12.75" customHeight="1" x14ac:dyDescent="0.25">
      <c r="A112" s="10">
        <v>1960</v>
      </c>
      <c r="B112" s="18">
        <v>543.29999999999995</v>
      </c>
      <c r="C112" s="10">
        <v>180671</v>
      </c>
      <c r="D112" s="14">
        <v>29.598662207357858</v>
      </c>
      <c r="E112" s="10">
        <f t="shared" si="0"/>
        <v>4214.3262869830505</v>
      </c>
      <c r="F112" s="10">
        <v>61028</v>
      </c>
    </row>
    <row r="113" spans="1:6" ht="12.75" customHeight="1" x14ac:dyDescent="0.25">
      <c r="A113" s="10">
        <v>1961</v>
      </c>
      <c r="B113" s="18">
        <v>563.29999999999995</v>
      </c>
      <c r="C113" s="10">
        <v>183691</v>
      </c>
      <c r="D113" s="14">
        <v>29.933110367892979</v>
      </c>
      <c r="E113" s="10">
        <f t="shared" si="0"/>
        <v>4320.6435485810052</v>
      </c>
      <c r="F113" s="10">
        <v>61499</v>
      </c>
    </row>
    <row r="114" spans="1:6" ht="12.75" customHeight="1" x14ac:dyDescent="0.25">
      <c r="A114" s="10">
        <v>1962</v>
      </c>
      <c r="B114" s="18">
        <v>605.1</v>
      </c>
      <c r="C114" s="10">
        <v>186538</v>
      </c>
      <c r="D114" s="14">
        <v>30.267558528428093</v>
      </c>
      <c r="E114" s="10">
        <f t="shared" si="0"/>
        <v>4589.9747503425415</v>
      </c>
      <c r="F114" s="10">
        <v>62712</v>
      </c>
    </row>
    <row r="115" spans="1:6" ht="12.75" customHeight="1" x14ac:dyDescent="0.25">
      <c r="A115" s="10">
        <v>1963</v>
      </c>
      <c r="B115" s="18">
        <v>638.6</v>
      </c>
      <c r="C115" s="10">
        <v>189242</v>
      </c>
      <c r="D115" s="14">
        <v>30.602006688963211</v>
      </c>
      <c r="E115" s="10">
        <f t="shared" si="0"/>
        <v>4791.1475182076501</v>
      </c>
      <c r="F115" s="10">
        <v>63943</v>
      </c>
    </row>
    <row r="116" spans="1:6" ht="12.75" customHeight="1" x14ac:dyDescent="0.25">
      <c r="A116" s="10">
        <v>1964</v>
      </c>
      <c r="B116" s="18">
        <v>685.8</v>
      </c>
      <c r="C116" s="10">
        <v>191889</v>
      </c>
      <c r="D116" s="14">
        <v>31.020066889632105</v>
      </c>
      <c r="E116" s="10">
        <f t="shared" si="0"/>
        <v>5075.9260371752016</v>
      </c>
      <c r="F116" s="10">
        <v>65376</v>
      </c>
    </row>
    <row r="117" spans="1:6" ht="12.75" customHeight="1" x14ac:dyDescent="0.25">
      <c r="A117" s="10">
        <v>1965</v>
      </c>
      <c r="B117" s="18">
        <v>743.7</v>
      </c>
      <c r="C117" s="10">
        <v>194303</v>
      </c>
      <c r="D117" s="14">
        <v>31.521739130434781</v>
      </c>
      <c r="E117" s="10">
        <f t="shared" si="0"/>
        <v>5416.8666612413799</v>
      </c>
      <c r="F117" s="10">
        <v>67596</v>
      </c>
    </row>
    <row r="118" spans="1:6" ht="12.75" customHeight="1" x14ac:dyDescent="0.25">
      <c r="A118" s="10">
        <v>1966</v>
      </c>
      <c r="B118" s="18">
        <v>815</v>
      </c>
      <c r="C118" s="10">
        <v>196560</v>
      </c>
      <c r="D118" s="14">
        <v>32.441471571906355</v>
      </c>
      <c r="E118" s="10">
        <f t="shared" si="0"/>
        <v>5767.8983391752581</v>
      </c>
      <c r="F118" s="10">
        <v>70160</v>
      </c>
    </row>
    <row r="119" spans="1:6" ht="12.75" customHeight="1" x14ac:dyDescent="0.25">
      <c r="A119" s="10">
        <v>1967</v>
      </c>
      <c r="B119" s="18">
        <v>861.7</v>
      </c>
      <c r="C119" s="10">
        <v>198712</v>
      </c>
      <c r="D119" s="14">
        <v>33.361204013377929</v>
      </c>
      <c r="E119" s="10">
        <f t="shared" si="0"/>
        <v>5930.2760691929825</v>
      </c>
      <c r="F119" s="10">
        <v>71652</v>
      </c>
    </row>
    <row r="120" spans="1:6" ht="12.75" customHeight="1" x14ac:dyDescent="0.25">
      <c r="A120" s="10">
        <v>1968</v>
      </c>
      <c r="B120" s="18">
        <v>942.5</v>
      </c>
      <c r="C120" s="10">
        <v>200706</v>
      </c>
      <c r="D120" s="14">
        <v>34.782608695652172</v>
      </c>
      <c r="E120" s="10">
        <f t="shared" si="0"/>
        <v>6221.2799187500004</v>
      </c>
      <c r="F120" s="10">
        <v>73729</v>
      </c>
    </row>
    <row r="121" spans="1:6" ht="12.75" customHeight="1" x14ac:dyDescent="0.25">
      <c r="A121" s="10">
        <v>1969</v>
      </c>
      <c r="B121" s="18">
        <v>1019.9</v>
      </c>
      <c r="C121" s="10">
        <v>202677</v>
      </c>
      <c r="D121" s="14">
        <v>36.62207357859532</v>
      </c>
      <c r="E121" s="10">
        <f t="shared" si="0"/>
        <v>6394.0377405844738</v>
      </c>
      <c r="F121" s="10">
        <v>75834</v>
      </c>
    </row>
    <row r="122" spans="1:6" ht="12.75" customHeight="1" x14ac:dyDescent="0.25">
      <c r="A122" s="10">
        <v>1970</v>
      </c>
      <c r="B122" s="18">
        <v>1075.9000000000001</v>
      </c>
      <c r="C122" s="10">
        <v>205052</v>
      </c>
      <c r="D122" s="14">
        <v>38.795986622073578</v>
      </c>
      <c r="E122" s="10">
        <f t="shared" si="0"/>
        <v>6367.1582065000002</v>
      </c>
      <c r="F122" s="10">
        <v>74280</v>
      </c>
    </row>
    <row r="123" spans="1:6" ht="12.75" customHeight="1" x14ac:dyDescent="0.25">
      <c r="A123" s="10">
        <v>1971</v>
      </c>
      <c r="B123" s="18">
        <v>1167.8</v>
      </c>
      <c r="C123" s="10">
        <v>207661</v>
      </c>
      <c r="D123" s="14">
        <v>40.468227424749166</v>
      </c>
      <c r="E123" s="10">
        <f t="shared" si="0"/>
        <v>6625.4414947768591</v>
      </c>
      <c r="F123" s="10">
        <v>74576</v>
      </c>
    </row>
    <row r="124" spans="1:6" ht="12.75" customHeight="1" x14ac:dyDescent="0.25">
      <c r="A124" s="10">
        <v>1972</v>
      </c>
      <c r="B124" s="18">
        <v>1282.4000000000001</v>
      </c>
      <c r="C124" s="10">
        <v>209896</v>
      </c>
      <c r="D124" s="14">
        <v>41.80602006688963</v>
      </c>
      <c r="E124" s="10">
        <f t="shared" si="0"/>
        <v>7042.7977867520003</v>
      </c>
      <c r="F124" s="10">
        <v>77573</v>
      </c>
    </row>
    <row r="125" spans="1:6" ht="12.75" customHeight="1" x14ac:dyDescent="0.25">
      <c r="A125" s="10">
        <v>1973</v>
      </c>
      <c r="B125" s="18">
        <v>1428.5</v>
      </c>
      <c r="C125" s="10">
        <v>211909</v>
      </c>
      <c r="D125" s="14">
        <v>44.397993311036792</v>
      </c>
      <c r="E125" s="10">
        <f t="shared" si="0"/>
        <v>7387.1588452730693</v>
      </c>
      <c r="F125" s="10">
        <v>80693</v>
      </c>
    </row>
    <row r="126" spans="1:6" ht="12.75" customHeight="1" x14ac:dyDescent="0.25">
      <c r="A126" s="10">
        <v>1974</v>
      </c>
      <c r="B126" s="18">
        <v>1548.8</v>
      </c>
      <c r="C126" s="10">
        <v>213854</v>
      </c>
      <c r="D126" s="14">
        <v>49.331103678929765</v>
      </c>
      <c r="E126" s="10">
        <f t="shared" si="0"/>
        <v>7208.3363371389823</v>
      </c>
      <c r="F126" s="10">
        <v>83340</v>
      </c>
    </row>
    <row r="127" spans="1:6" ht="12.75" customHeight="1" x14ac:dyDescent="0.25">
      <c r="A127" s="10">
        <v>1975</v>
      </c>
      <c r="B127" s="18">
        <v>1688.9</v>
      </c>
      <c r="C127" s="10">
        <v>215973</v>
      </c>
      <c r="D127" s="14">
        <v>53.762541806020067</v>
      </c>
      <c r="E127" s="10">
        <f t="shared" si="0"/>
        <v>7212.480912808709</v>
      </c>
      <c r="F127" s="10">
        <v>82229</v>
      </c>
    </row>
    <row r="128" spans="1:6" ht="12.75" customHeight="1" x14ac:dyDescent="0.25">
      <c r="A128" s="10">
        <v>1976</v>
      </c>
      <c r="B128" s="18">
        <v>1877.6</v>
      </c>
      <c r="C128" s="10">
        <v>218035</v>
      </c>
      <c r="D128" s="14">
        <v>56.856187290969906</v>
      </c>
      <c r="E128" s="10">
        <f t="shared" si="0"/>
        <v>7582.0366250352918</v>
      </c>
      <c r="F128" s="10">
        <v>84670</v>
      </c>
    </row>
    <row r="129" spans="1:6" ht="12.75" customHeight="1" x14ac:dyDescent="0.25">
      <c r="A129" s="10">
        <v>1977</v>
      </c>
      <c r="B129" s="18">
        <v>2086</v>
      </c>
      <c r="C129" s="10">
        <v>220239</v>
      </c>
      <c r="D129" s="14">
        <v>60.618729096989966</v>
      </c>
      <c r="E129" s="10">
        <f t="shared" si="0"/>
        <v>7900.7443926068963</v>
      </c>
      <c r="F129" s="10">
        <v>86635</v>
      </c>
    </row>
    <row r="130" spans="1:6" ht="12.75" customHeight="1" x14ac:dyDescent="0.25">
      <c r="A130" s="10">
        <v>1978</v>
      </c>
      <c r="B130" s="18">
        <v>2356.6</v>
      </c>
      <c r="C130" s="10">
        <v>222585</v>
      </c>
      <c r="D130" s="14">
        <v>65.217391304347828</v>
      </c>
      <c r="E130" s="10">
        <f t="shared" si="0"/>
        <v>8296.2720461333338</v>
      </c>
      <c r="F130" s="10">
        <v>89771</v>
      </c>
    </row>
    <row r="131" spans="1:6" ht="12.75" customHeight="1" x14ac:dyDescent="0.25">
      <c r="A131" s="10">
        <v>1979</v>
      </c>
      <c r="B131" s="18">
        <v>2632.1</v>
      </c>
      <c r="C131" s="10">
        <v>225055</v>
      </c>
      <c r="D131" s="14">
        <v>72.575250836120389</v>
      </c>
      <c r="E131" s="10">
        <f t="shared" si="0"/>
        <v>8326.7279194746552</v>
      </c>
      <c r="F131" s="10">
        <v>92694</v>
      </c>
    </row>
    <row r="132" spans="1:6" ht="12.75" customHeight="1" x14ac:dyDescent="0.25">
      <c r="A132" s="10">
        <v>1980</v>
      </c>
      <c r="B132" s="18">
        <v>2862.5</v>
      </c>
      <c r="C132" s="10">
        <v>227726</v>
      </c>
      <c r="D132" s="14">
        <v>82.357859531772576</v>
      </c>
      <c r="E132" s="10">
        <f t="shared" si="0"/>
        <v>7979.9648598984768</v>
      </c>
      <c r="F132" s="10">
        <v>93902</v>
      </c>
    </row>
    <row r="133" spans="1:6" ht="12.75" customHeight="1" x14ac:dyDescent="0.25">
      <c r="A133" s="10">
        <v>1981</v>
      </c>
      <c r="B133" s="18">
        <v>3211</v>
      </c>
      <c r="C133" s="10">
        <v>229966</v>
      </c>
      <c r="D133" s="14">
        <v>90.886287625418049</v>
      </c>
      <c r="E133" s="10">
        <f t="shared" si="0"/>
        <v>8111.5243372953091</v>
      </c>
      <c r="F133" s="10">
        <v>95396</v>
      </c>
    </row>
    <row r="134" spans="1:6" ht="12.75" customHeight="1" x14ac:dyDescent="0.25">
      <c r="A134" s="10">
        <v>1982</v>
      </c>
      <c r="B134" s="18">
        <v>3345</v>
      </c>
      <c r="C134" s="10">
        <v>232188</v>
      </c>
      <c r="D134" s="14">
        <v>96.488294314381264</v>
      </c>
      <c r="E134" s="10">
        <f t="shared" si="0"/>
        <v>7959.4310942807633</v>
      </c>
      <c r="F134" s="10">
        <v>95337</v>
      </c>
    </row>
    <row r="135" spans="1:6" ht="12.75" customHeight="1" x14ac:dyDescent="0.25">
      <c r="A135" s="10">
        <v>1983</v>
      </c>
      <c r="B135" s="18">
        <v>3638.1</v>
      </c>
      <c r="C135" s="10">
        <v>234307</v>
      </c>
      <c r="D135" s="14">
        <v>99.58193979933111</v>
      </c>
      <c r="E135" s="10">
        <f t="shared" si="0"/>
        <v>8387.9258938236762</v>
      </c>
      <c r="F135" s="10">
        <v>96321</v>
      </c>
    </row>
    <row r="136" spans="1:6" ht="12.75" customHeight="1" x14ac:dyDescent="0.25">
      <c r="A136" s="10">
        <v>1984</v>
      </c>
      <c r="B136" s="18">
        <v>4040.7</v>
      </c>
      <c r="C136" s="10">
        <v>236348</v>
      </c>
      <c r="D136" s="14">
        <v>103.92976588628761</v>
      </c>
      <c r="E136" s="10">
        <f t="shared" si="0"/>
        <v>8926.4174501753823</v>
      </c>
      <c r="F136" s="10">
        <v>99439</v>
      </c>
    </row>
    <row r="137" spans="1:6" ht="12.75" customHeight="1" x14ac:dyDescent="0.25">
      <c r="A137" s="10">
        <v>1985</v>
      </c>
      <c r="B137" s="18">
        <v>4346.7</v>
      </c>
      <c r="C137" s="10">
        <v>238466</v>
      </c>
      <c r="D137" s="14">
        <v>107.60869565217392</v>
      </c>
      <c r="E137" s="10">
        <f t="shared" si="0"/>
        <v>9274.1226324848485</v>
      </c>
      <c r="F137" s="10">
        <v>101660</v>
      </c>
    </row>
    <row r="138" spans="1:6" ht="12.75" customHeight="1" x14ac:dyDescent="0.25">
      <c r="A138" s="10">
        <v>1986</v>
      </c>
      <c r="B138" s="18">
        <v>4590.2</v>
      </c>
      <c r="C138" s="10">
        <v>240651</v>
      </c>
      <c r="D138" s="14">
        <v>109.61538461538461</v>
      </c>
      <c r="E138" s="10">
        <f t="shared" si="0"/>
        <v>9614.3655609824546</v>
      </c>
      <c r="F138" s="10">
        <v>103045</v>
      </c>
    </row>
    <row r="139" spans="1:6" ht="12.75" customHeight="1" x14ac:dyDescent="0.25">
      <c r="A139" s="10">
        <v>1987</v>
      </c>
      <c r="B139" s="18">
        <v>4870.2</v>
      </c>
      <c r="C139" s="10">
        <v>242804</v>
      </c>
      <c r="D139" s="14">
        <v>113.62876254180603</v>
      </c>
      <c r="E139" s="10">
        <f t="shared" si="0"/>
        <v>9840.5427797262673</v>
      </c>
      <c r="F139" s="10">
        <v>106996</v>
      </c>
    </row>
    <row r="140" spans="1:6" ht="12.75" customHeight="1" x14ac:dyDescent="0.25">
      <c r="A140" s="10">
        <v>1988</v>
      </c>
      <c r="B140" s="18">
        <v>5252.6</v>
      </c>
      <c r="C140" s="10">
        <v>245021</v>
      </c>
      <c r="D140" s="14">
        <v>118.31103678929766</v>
      </c>
      <c r="E140" s="10">
        <f t="shared" si="0"/>
        <v>10193.177890476325</v>
      </c>
      <c r="F140" s="10">
        <v>109708</v>
      </c>
    </row>
    <row r="141" spans="1:6" ht="12.75" customHeight="1" x14ac:dyDescent="0.25">
      <c r="A141" s="10">
        <v>1989</v>
      </c>
      <c r="B141" s="18">
        <v>5657.7</v>
      </c>
      <c r="C141" s="10">
        <v>247342</v>
      </c>
      <c r="D141" s="14">
        <v>123.99665551839466</v>
      </c>
      <c r="E141" s="10">
        <f t="shared" si="0"/>
        <v>10475.879114395144</v>
      </c>
      <c r="F141" s="10">
        <v>112136</v>
      </c>
    </row>
    <row r="142" spans="1:6" ht="12.75" customHeight="1" x14ac:dyDescent="0.25">
      <c r="A142" s="10">
        <v>1990</v>
      </c>
      <c r="B142" s="18">
        <v>5979.6</v>
      </c>
      <c r="C142" s="10">
        <v>249973</v>
      </c>
      <c r="D142" s="14">
        <v>130.685618729097</v>
      </c>
      <c r="E142" s="10">
        <f t="shared" si="0"/>
        <v>10505.213165389636</v>
      </c>
      <c r="F142" s="10">
        <v>113717</v>
      </c>
    </row>
    <row r="143" spans="1:6" ht="12.75" customHeight="1" x14ac:dyDescent="0.25">
      <c r="A143" s="10">
        <v>1991</v>
      </c>
      <c r="B143" s="18">
        <v>6174</v>
      </c>
      <c r="C143" s="10">
        <v>252665</v>
      </c>
      <c r="D143" s="14">
        <v>136.20401337792643</v>
      </c>
      <c r="E143" s="10">
        <f t="shared" si="0"/>
        <v>10407.280379226519</v>
      </c>
      <c r="F143" s="10">
        <v>114730</v>
      </c>
    </row>
    <row r="144" spans="1:6" ht="12.75" customHeight="1" x14ac:dyDescent="0.25">
      <c r="A144" s="10">
        <v>1992</v>
      </c>
      <c r="B144" s="18">
        <v>6539.3</v>
      </c>
      <c r="C144" s="10">
        <v>255410</v>
      </c>
      <c r="D144" s="14">
        <v>140.30413419179939</v>
      </c>
      <c r="E144" s="10">
        <f t="shared" si="0"/>
        <v>10700.925192607432</v>
      </c>
      <c r="F144" s="10">
        <v>113605</v>
      </c>
    </row>
    <row r="145" spans="1:6" ht="12.75" customHeight="1" x14ac:dyDescent="0.25">
      <c r="A145" s="10">
        <v>1993</v>
      </c>
      <c r="B145" s="18">
        <v>6878.7</v>
      </c>
      <c r="C145" s="10">
        <v>258119</v>
      </c>
      <c r="D145" s="14">
        <v>144.50425795235219</v>
      </c>
      <c r="E145" s="10">
        <f t="shared" si="0"/>
        <v>10929.14679594251</v>
      </c>
      <c r="F145" s="10">
        <v>114602</v>
      </c>
    </row>
    <row r="146" spans="1:6" ht="12.75" customHeight="1" x14ac:dyDescent="0.25">
      <c r="A146" s="10">
        <v>1994</v>
      </c>
      <c r="B146" s="18">
        <v>7308.8</v>
      </c>
      <c r="C146" s="10">
        <v>260637</v>
      </c>
      <c r="D146" s="14">
        <v>148.20436697950583</v>
      </c>
      <c r="E146" s="10">
        <f t="shared" ref="E146:E167" si="1">B146*(229.594/D146)</f>
        <v>11322.585571530743</v>
      </c>
      <c r="F146" s="10">
        <v>115943</v>
      </c>
    </row>
    <row r="147" spans="1:6" ht="12.75" customHeight="1" x14ac:dyDescent="0.25">
      <c r="A147" s="10">
        <v>1995</v>
      </c>
      <c r="B147" s="18">
        <v>7664.1</v>
      </c>
      <c r="C147" s="10">
        <v>263082</v>
      </c>
      <c r="D147" s="14">
        <v>152.40449074005863</v>
      </c>
      <c r="E147" s="10">
        <f t="shared" si="1"/>
        <v>11545.797416174766</v>
      </c>
      <c r="F147" s="10">
        <v>118218</v>
      </c>
    </row>
    <row r="148" spans="1:6" ht="12.75" customHeight="1" x14ac:dyDescent="0.25">
      <c r="A148" s="10">
        <v>1996</v>
      </c>
      <c r="B148" s="18">
        <v>8100.2</v>
      </c>
      <c r="C148" s="10">
        <v>265502</v>
      </c>
      <c r="D148" s="14">
        <v>156.9</v>
      </c>
      <c r="E148" s="10">
        <f t="shared" si="1"/>
        <v>11853.137787125557</v>
      </c>
      <c r="F148" s="10">
        <v>120351</v>
      </c>
    </row>
    <row r="149" spans="1:6" ht="12.75" customHeight="1" x14ac:dyDescent="0.25">
      <c r="A149" s="10">
        <v>1997</v>
      </c>
      <c r="B149" s="18">
        <v>8608.5</v>
      </c>
      <c r="C149" s="10">
        <v>268048</v>
      </c>
      <c r="D149" s="14">
        <v>160.5</v>
      </c>
      <c r="E149" s="10">
        <f t="shared" si="1"/>
        <v>12314.392205607475</v>
      </c>
      <c r="F149" s="20">
        <v>122421.99099999999</v>
      </c>
    </row>
    <row r="150" spans="1:6" ht="12.75" customHeight="1" x14ac:dyDescent="0.25">
      <c r="A150" s="10">
        <v>1998</v>
      </c>
      <c r="B150" s="18">
        <v>9089.2000000000007</v>
      </c>
      <c r="C150" s="10">
        <v>270509</v>
      </c>
      <c r="D150" s="14">
        <v>163</v>
      </c>
      <c r="E150" s="10">
        <f t="shared" si="1"/>
        <v>12802.612176687117</v>
      </c>
      <c r="F150" s="10">
        <v>124771</v>
      </c>
    </row>
    <row r="151" spans="1:6" ht="12.75" customHeight="1" x14ac:dyDescent="0.25">
      <c r="A151" s="10">
        <v>1999</v>
      </c>
      <c r="B151" s="18">
        <v>9660.6</v>
      </c>
      <c r="C151" s="10">
        <v>272945</v>
      </c>
      <c r="D151" s="14">
        <v>166.6</v>
      </c>
      <c r="E151" s="10">
        <f t="shared" si="1"/>
        <v>13313.420146458584</v>
      </c>
      <c r="F151" s="20">
        <v>127074.94</v>
      </c>
    </row>
    <row r="152" spans="1:6" ht="12.75" customHeight="1" x14ac:dyDescent="0.25">
      <c r="A152" s="10">
        <v>2000</v>
      </c>
      <c r="B152" s="18">
        <v>10284.799999999999</v>
      </c>
      <c r="C152" s="10">
        <v>275372</v>
      </c>
      <c r="D152" s="14">
        <v>172.2</v>
      </c>
      <c r="E152" s="10">
        <f t="shared" si="1"/>
        <v>13712.708311265969</v>
      </c>
      <c r="F152" s="20">
        <v>129373.503</v>
      </c>
    </row>
    <row r="153" spans="1:6" ht="12.75" customHeight="1" x14ac:dyDescent="0.25">
      <c r="A153" s="10">
        <v>2001</v>
      </c>
      <c r="B153" s="18">
        <v>10621.8</v>
      </c>
      <c r="C153" s="10">
        <v>282162</v>
      </c>
      <c r="D153" s="14">
        <v>177.1</v>
      </c>
      <c r="E153" s="10">
        <f t="shared" si="1"/>
        <v>13770.195083003951</v>
      </c>
      <c r="F153" s="20">
        <v>130255.23699999999</v>
      </c>
    </row>
    <row r="154" spans="1:6" ht="12.75" customHeight="1" x14ac:dyDescent="0.25">
      <c r="A154" s="10">
        <v>2002</v>
      </c>
      <c r="B154" s="18">
        <v>10977.5</v>
      </c>
      <c r="C154" s="10">
        <v>284968</v>
      </c>
      <c r="D154" s="14">
        <v>179.9</v>
      </c>
      <c r="E154" s="10">
        <f t="shared" si="1"/>
        <v>14009.828432462478</v>
      </c>
      <c r="F154" s="20">
        <v>130076.443</v>
      </c>
    </row>
    <row r="155" spans="1:6" ht="12.75" customHeight="1" x14ac:dyDescent="0.25">
      <c r="A155" s="10">
        <v>2003</v>
      </c>
      <c r="B155" s="18">
        <v>11510.7</v>
      </c>
      <c r="C155" s="10">
        <v>290107</v>
      </c>
      <c r="D155" s="14">
        <v>184</v>
      </c>
      <c r="E155" s="10">
        <f t="shared" si="1"/>
        <v>14362.976390217391</v>
      </c>
      <c r="F155" s="20">
        <v>130423.625</v>
      </c>
    </row>
    <row r="156" spans="1:6" ht="12.75" customHeight="1" x14ac:dyDescent="0.25">
      <c r="A156" s="10">
        <v>2004</v>
      </c>
      <c r="B156" s="18">
        <v>12274.9</v>
      </c>
      <c r="C156" s="10">
        <v>292805</v>
      </c>
      <c r="D156" s="14">
        <v>188.9</v>
      </c>
      <c r="E156" s="10">
        <f t="shared" si="1"/>
        <v>14919.234465854948</v>
      </c>
      <c r="F156" s="20">
        <v>132226.04199999999</v>
      </c>
    </row>
    <row r="157" spans="1:6" ht="12.75" customHeight="1" x14ac:dyDescent="0.25">
      <c r="A157" s="10">
        <v>2005</v>
      </c>
      <c r="B157" s="18">
        <v>13093.7</v>
      </c>
      <c r="C157" s="10">
        <v>295516</v>
      </c>
      <c r="D157" s="14">
        <v>195.3</v>
      </c>
      <c r="E157" s="10">
        <f t="shared" si="1"/>
        <v>15392.908130056323</v>
      </c>
      <c r="F157" s="10">
        <v>134373</v>
      </c>
    </row>
    <row r="158" spans="1:6" ht="12.75" customHeight="1" x14ac:dyDescent="0.25">
      <c r="A158" s="10">
        <v>2006</v>
      </c>
      <c r="B158" s="18">
        <v>13855.9</v>
      </c>
      <c r="C158" s="10">
        <v>298379</v>
      </c>
      <c r="D158" s="14">
        <v>201.6</v>
      </c>
      <c r="E158" s="10">
        <f t="shared" si="1"/>
        <v>15779.918177579366</v>
      </c>
      <c r="F158" s="10">
        <v>138395</v>
      </c>
    </row>
    <row r="159" spans="1:6" ht="12.75" customHeight="1" x14ac:dyDescent="0.25">
      <c r="A159" s="10">
        <v>2007</v>
      </c>
      <c r="B159" s="18">
        <v>14477.6</v>
      </c>
      <c r="C159" s="10">
        <v>301231</v>
      </c>
      <c r="D159" s="14">
        <v>207.34200000000001</v>
      </c>
      <c r="E159" s="10">
        <f t="shared" si="1"/>
        <v>16031.339981286956</v>
      </c>
      <c r="F159" s="10">
        <v>142979</v>
      </c>
    </row>
    <row r="160" spans="1:6" ht="12.75" customHeight="1" x14ac:dyDescent="0.25">
      <c r="A160" s="10">
        <v>2008</v>
      </c>
      <c r="B160" s="18">
        <v>14718.6</v>
      </c>
      <c r="C160" s="10">
        <v>304093</v>
      </c>
      <c r="D160" s="14">
        <v>215.303</v>
      </c>
      <c r="E160" s="10">
        <f t="shared" si="1"/>
        <v>15695.565079910639</v>
      </c>
      <c r="F160" s="10">
        <v>142451</v>
      </c>
    </row>
    <row r="161" spans="1:6" ht="12.75" customHeight="1" x14ac:dyDescent="0.25">
      <c r="A161" s="10">
        <v>2009</v>
      </c>
      <c r="B161" s="18">
        <v>14418.7</v>
      </c>
      <c r="C161" s="10">
        <v>306771</v>
      </c>
      <c r="D161" s="14">
        <v>214.53700000000001</v>
      </c>
      <c r="E161" s="10">
        <f t="shared" si="1"/>
        <v>15430.657685154543</v>
      </c>
      <c r="F161" s="10">
        <v>140494</v>
      </c>
    </row>
    <row r="162" spans="1:6" ht="12.75" customHeight="1" x14ac:dyDescent="0.25">
      <c r="A162" s="10">
        <v>2010</v>
      </c>
      <c r="B162" s="18">
        <v>14964.4</v>
      </c>
      <c r="C162" s="10">
        <v>309349</v>
      </c>
      <c r="D162" s="14">
        <v>218.05600000000001</v>
      </c>
      <c r="E162" s="10">
        <f t="shared" si="1"/>
        <v>15756.211494295043</v>
      </c>
      <c r="F162" s="10">
        <v>142892</v>
      </c>
    </row>
    <row r="163" spans="1:6" ht="12.75" customHeight="1" x14ac:dyDescent="0.25">
      <c r="A163" s="10">
        <v>2011</v>
      </c>
      <c r="B163" s="18">
        <v>15517.9</v>
      </c>
      <c r="C163" s="10">
        <v>311592</v>
      </c>
      <c r="D163" s="14">
        <v>224.93899999999999</v>
      </c>
      <c r="E163" s="10">
        <f t="shared" si="1"/>
        <v>15839.035172202239</v>
      </c>
      <c r="F163" s="10">
        <v>145370</v>
      </c>
    </row>
    <row r="164" spans="1:6" ht="12.75" customHeight="1" x14ac:dyDescent="0.25">
      <c r="A164" s="10">
        <v>2012</v>
      </c>
      <c r="B164" s="18">
        <v>16155.3</v>
      </c>
      <c r="C164" s="10">
        <v>313914</v>
      </c>
      <c r="D164" s="14">
        <v>229.59399999999999</v>
      </c>
      <c r="E164" s="10">
        <f t="shared" si="1"/>
        <v>16155.3</v>
      </c>
      <c r="F164" s="10">
        <v>144778</v>
      </c>
    </row>
    <row r="165" spans="1:6" x14ac:dyDescent="0.25">
      <c r="A165" s="10">
        <v>2013</v>
      </c>
      <c r="B165" s="18">
        <v>16663.2</v>
      </c>
      <c r="C165" s="20">
        <v>315571.55300000001</v>
      </c>
      <c r="D165" s="14">
        <v>232.95699999999999</v>
      </c>
      <c r="E165" s="10">
        <f t="shared" si="1"/>
        <v>16422.647702365673</v>
      </c>
      <c r="F165" s="10">
        <v>148197</v>
      </c>
    </row>
    <row r="166" spans="1:6" x14ac:dyDescent="0.25">
      <c r="A166" s="10">
        <v>2014</v>
      </c>
      <c r="B166" s="18">
        <v>17348.099999999999</v>
      </c>
      <c r="C166" s="10">
        <v>318907.40100000001</v>
      </c>
      <c r="D166" s="10">
        <v>233.916</v>
      </c>
      <c r="E166" s="10">
        <f t="shared" si="1"/>
        <v>17027.564046067815</v>
      </c>
      <c r="F166" s="10">
        <v>149685</v>
      </c>
    </row>
    <row r="167" spans="1:6" x14ac:dyDescent="0.25">
      <c r="A167" s="10">
        <v>2015</v>
      </c>
      <c r="B167" s="18">
        <v>17942.900000000001</v>
      </c>
      <c r="C167" s="10">
        <v>321418.82</v>
      </c>
      <c r="D167" s="10">
        <v>236.70699999999999</v>
      </c>
      <c r="E167" s="10">
        <f t="shared" si="1"/>
        <v>17403.719292627597</v>
      </c>
      <c r="F167" s="21">
        <v>150927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6"/>
  <sheetViews>
    <sheetView zoomScale="80" zoomScaleNormal="80" workbookViewId="0">
      <selection activeCell="D7" sqref="D7"/>
    </sheetView>
  </sheetViews>
  <sheetFormatPr defaultColWidth="9.140625" defaultRowHeight="15" x14ac:dyDescent="0.25"/>
  <cols>
    <col min="1" max="1" width="5.5703125" style="10" bestFit="1" customWidth="1"/>
    <col min="2" max="2" width="25.5703125" style="10" customWidth="1"/>
    <col min="3" max="3" width="25.85546875" style="22" customWidth="1"/>
    <col min="4" max="4" width="33.85546875" style="23" customWidth="1"/>
    <col min="5" max="5" width="13.42578125" style="23" customWidth="1"/>
    <col min="6" max="6" width="15.140625" style="10" customWidth="1"/>
    <col min="7" max="7" width="18.140625" style="10" customWidth="1"/>
    <col min="8" max="8" width="26" style="10" customWidth="1"/>
    <col min="9" max="9" width="15" style="10" customWidth="1"/>
    <col min="10" max="16384" width="9.140625" style="10"/>
  </cols>
  <sheetData>
    <row r="1" spans="1:7" x14ac:dyDescent="0.25">
      <c r="A1" s="10" t="s">
        <v>117</v>
      </c>
      <c r="B1" s="10" t="s">
        <v>173</v>
      </c>
      <c r="C1" s="22" t="s">
        <v>175</v>
      </c>
      <c r="D1" s="23" t="s">
        <v>174</v>
      </c>
      <c r="E1" s="23" t="s">
        <v>3</v>
      </c>
      <c r="F1" s="10" t="s">
        <v>4</v>
      </c>
      <c r="G1" s="10" t="s">
        <v>236</v>
      </c>
    </row>
    <row r="2" spans="1:7" x14ac:dyDescent="0.25">
      <c r="A2" s="10">
        <v>1936</v>
      </c>
    </row>
    <row r="3" spans="1:7" x14ac:dyDescent="0.25">
      <c r="A3" s="10">
        <v>1937</v>
      </c>
    </row>
    <row r="4" spans="1:7" x14ac:dyDescent="0.25">
      <c r="A4" s="10">
        <v>1938</v>
      </c>
    </row>
    <row r="5" spans="1:7" x14ac:dyDescent="0.25">
      <c r="A5" s="10">
        <v>1939</v>
      </c>
    </row>
    <row r="6" spans="1:7" x14ac:dyDescent="0.25">
      <c r="A6" s="10">
        <v>1940</v>
      </c>
    </row>
    <row r="7" spans="1:7" x14ac:dyDescent="0.25">
      <c r="A7" s="10">
        <v>1941</v>
      </c>
    </row>
    <row r="8" spans="1:7" x14ac:dyDescent="0.25">
      <c r="A8" s="10">
        <v>1942</v>
      </c>
    </row>
    <row r="9" spans="1:7" x14ac:dyDescent="0.25">
      <c r="A9" s="10">
        <v>1943</v>
      </c>
    </row>
    <row r="10" spans="1:7" x14ac:dyDescent="0.25">
      <c r="A10" s="10">
        <v>1944</v>
      </c>
    </row>
    <row r="11" spans="1:7" x14ac:dyDescent="0.25">
      <c r="A11" s="10">
        <v>1945</v>
      </c>
    </row>
    <row r="12" spans="1:7" x14ac:dyDescent="0.25">
      <c r="A12" s="10">
        <v>1946</v>
      </c>
    </row>
    <row r="13" spans="1:7" x14ac:dyDescent="0.25">
      <c r="A13" s="10">
        <v>1947</v>
      </c>
    </row>
    <row r="14" spans="1:7" x14ac:dyDescent="0.25">
      <c r="A14" s="10">
        <v>1948</v>
      </c>
    </row>
    <row r="15" spans="1:7" x14ac:dyDescent="0.25">
      <c r="A15" s="10">
        <v>1949</v>
      </c>
    </row>
    <row r="16" spans="1:7" x14ac:dyDescent="0.25">
      <c r="A16" s="10">
        <v>1950</v>
      </c>
    </row>
    <row r="17" spans="1:7" x14ac:dyDescent="0.25">
      <c r="A17" s="10">
        <v>1951</v>
      </c>
    </row>
    <row r="18" spans="1:7" x14ac:dyDescent="0.25">
      <c r="A18" s="10">
        <v>1952</v>
      </c>
    </row>
    <row r="19" spans="1:7" x14ac:dyDescent="0.25">
      <c r="A19" s="10">
        <v>1953</v>
      </c>
    </row>
    <row r="20" spans="1:7" x14ac:dyDescent="0.25">
      <c r="A20" s="10">
        <v>1954</v>
      </c>
    </row>
    <row r="21" spans="1:7" x14ac:dyDescent="0.25">
      <c r="A21" s="10">
        <v>1955</v>
      </c>
    </row>
    <row r="22" spans="1:7" x14ac:dyDescent="0.25">
      <c r="A22" s="10">
        <v>1956</v>
      </c>
    </row>
    <row r="23" spans="1:7" x14ac:dyDescent="0.25">
      <c r="A23" s="10">
        <v>1957</v>
      </c>
    </row>
    <row r="24" spans="1:7" x14ac:dyDescent="0.25">
      <c r="A24" s="10">
        <v>1958</v>
      </c>
    </row>
    <row r="25" spans="1:7" x14ac:dyDescent="0.25">
      <c r="A25" s="10">
        <v>1959</v>
      </c>
    </row>
    <row r="26" spans="1:7" x14ac:dyDescent="0.25">
      <c r="A26" s="10">
        <v>1960</v>
      </c>
    </row>
    <row r="27" spans="1:7" x14ac:dyDescent="0.25">
      <c r="A27" s="10">
        <v>1961</v>
      </c>
    </row>
    <row r="28" spans="1:7" x14ac:dyDescent="0.25">
      <c r="A28" s="10">
        <v>1962</v>
      </c>
      <c r="B28" s="24">
        <v>143</v>
      </c>
      <c r="C28" s="22">
        <v>7.66</v>
      </c>
      <c r="D28" s="23">
        <f>C28*12</f>
        <v>91.92</v>
      </c>
      <c r="E28" s="23">
        <v>13.153</v>
      </c>
      <c r="F28" s="25">
        <f>B28/Base!C114</f>
        <v>7.6659983488618945E-4</v>
      </c>
      <c r="G28" s="23">
        <f>C28*(236.707/Base!D114)</f>
        <v>59.90491827403315</v>
      </c>
    </row>
    <row r="29" spans="1:7" x14ac:dyDescent="0.25">
      <c r="A29" s="10">
        <v>1963</v>
      </c>
      <c r="B29" s="26">
        <v>226</v>
      </c>
      <c r="C29" s="22">
        <v>6.87</v>
      </c>
      <c r="D29" s="23">
        <f t="shared" ref="D29:D34" si="0">C29*12</f>
        <v>82.44</v>
      </c>
      <c r="E29" s="23">
        <v>18.638999999999999</v>
      </c>
      <c r="F29" s="25">
        <f>B29/Base!C115</f>
        <v>1.1942380655457034E-3</v>
      </c>
      <c r="G29" s="23">
        <f>C29*(236.707/Base!D115)</f>
        <v>53.139557367213115</v>
      </c>
    </row>
    <row r="30" spans="1:7" x14ac:dyDescent="0.25">
      <c r="A30" s="10">
        <v>1964</v>
      </c>
      <c r="B30" s="26">
        <v>367</v>
      </c>
      <c r="C30" s="22">
        <v>6.5</v>
      </c>
      <c r="D30" s="23">
        <f t="shared" si="0"/>
        <v>78</v>
      </c>
      <c r="E30" s="23">
        <v>28.643000000000001</v>
      </c>
      <c r="F30" s="25">
        <f>B30/Base!C116</f>
        <v>1.9125640344157299E-3</v>
      </c>
      <c r="G30" s="23">
        <f>C30*(236.707/Base!D116)</f>
        <v>49.600005876010783</v>
      </c>
    </row>
    <row r="31" spans="1:7" x14ac:dyDescent="0.25">
      <c r="A31" s="10">
        <v>1965</v>
      </c>
      <c r="B31" s="26">
        <v>424</v>
      </c>
      <c r="C31" s="22">
        <v>6.39</v>
      </c>
      <c r="D31" s="23">
        <f t="shared" si="0"/>
        <v>76.679999999999993</v>
      </c>
      <c r="E31" s="23">
        <v>32.494</v>
      </c>
      <c r="F31" s="25">
        <f>B31/Base!C117</f>
        <v>2.1821587932250143E-3</v>
      </c>
      <c r="G31" s="23">
        <f>C31*(236.707/Base!D117)</f>
        <v>47.984590055172411</v>
      </c>
    </row>
    <row r="32" spans="1:7" x14ac:dyDescent="0.25">
      <c r="A32" s="10">
        <v>1966</v>
      </c>
      <c r="B32" s="26">
        <v>864</v>
      </c>
      <c r="C32" s="22">
        <v>6.25</v>
      </c>
      <c r="D32" s="23">
        <f t="shared" si="0"/>
        <v>75</v>
      </c>
      <c r="E32" s="23">
        <v>64.781000000000006</v>
      </c>
      <c r="F32" s="25">
        <f>B32/Base!C118</f>
        <v>4.3956043956043956E-3</v>
      </c>
      <c r="G32" s="23">
        <f>C32*(236.707/Base!D118)</f>
        <v>45.602701675257727</v>
      </c>
    </row>
    <row r="33" spans="1:7" x14ac:dyDescent="0.25">
      <c r="A33" s="10">
        <v>1967</v>
      </c>
      <c r="B33" s="26">
        <v>1447</v>
      </c>
      <c r="C33" s="22">
        <v>6.07</v>
      </c>
      <c r="D33" s="23">
        <f t="shared" si="0"/>
        <v>72.84</v>
      </c>
      <c r="E33" s="23">
        <v>105.455</v>
      </c>
      <c r="F33" s="25">
        <f>B33/Base!C119</f>
        <v>7.2818954064173278E-3</v>
      </c>
      <c r="G33" s="23">
        <f>C33*(236.707/Base!D119)</f>
        <v>43.068334386967422</v>
      </c>
    </row>
    <row r="34" spans="1:7" x14ac:dyDescent="0.25">
      <c r="A34" s="10">
        <v>1968</v>
      </c>
      <c r="B34" s="26">
        <v>2211</v>
      </c>
      <c r="C34" s="22">
        <v>6.52</v>
      </c>
      <c r="D34" s="23">
        <f t="shared" si="0"/>
        <v>78.239999999999995</v>
      </c>
      <c r="E34" s="23">
        <v>172.982</v>
      </c>
      <c r="F34" s="25">
        <f>B34/Base!C120</f>
        <v>1.1016113120683986E-2</v>
      </c>
      <c r="G34" s="23">
        <f>C34*(236.707/Base!D120)</f>
        <v>44.37072715</v>
      </c>
    </row>
    <row r="35" spans="1:7" x14ac:dyDescent="0.25">
      <c r="A35" s="10">
        <v>1969</v>
      </c>
      <c r="B35" s="26">
        <v>2878</v>
      </c>
      <c r="C35" s="27">
        <v>6.63</v>
      </c>
      <c r="D35" s="28">
        <f>C35*12</f>
        <v>79.56</v>
      </c>
      <c r="E35" s="23">
        <v>228.8</v>
      </c>
      <c r="F35" s="25">
        <f>B35/Base!C121</f>
        <v>1.4199933884949945E-2</v>
      </c>
      <c r="G35" s="23">
        <f>C35*(236.707/Base!D121)</f>
        <v>42.853046172602738</v>
      </c>
    </row>
    <row r="36" spans="1:7" x14ac:dyDescent="0.25">
      <c r="A36" s="10">
        <v>1970</v>
      </c>
      <c r="B36" s="26">
        <v>4340</v>
      </c>
      <c r="C36" s="27">
        <v>10.55</v>
      </c>
      <c r="D36" s="29">
        <f t="shared" ref="D36:D81" si="1">C36*12</f>
        <v>126.60000000000001</v>
      </c>
      <c r="E36" s="23">
        <v>549.70000000000005</v>
      </c>
      <c r="F36" s="25">
        <f>B36/Base!C122</f>
        <v>2.116536293232936E-2</v>
      </c>
      <c r="G36" s="23">
        <f>C36*(236.707/Base!D122)</f>
        <v>64.368999668103456</v>
      </c>
    </row>
    <row r="37" spans="1:7" x14ac:dyDescent="0.25">
      <c r="A37" s="10">
        <v>1971</v>
      </c>
      <c r="B37" s="26">
        <v>9368</v>
      </c>
      <c r="C37" s="27">
        <v>13.55</v>
      </c>
      <c r="D37" s="29">
        <f t="shared" si="1"/>
        <v>162.60000000000002</v>
      </c>
      <c r="E37" s="23">
        <v>1522.7</v>
      </c>
      <c r="F37" s="25">
        <f>B37/Base!C123</f>
        <v>4.511198539928056E-2</v>
      </c>
      <c r="G37" s="23">
        <f>C37*(236.707/Base!D123)</f>
        <v>79.256741747933873</v>
      </c>
    </row>
    <row r="38" spans="1:7" x14ac:dyDescent="0.25">
      <c r="A38" s="10">
        <v>1972</v>
      </c>
      <c r="B38" s="26">
        <v>11109</v>
      </c>
      <c r="C38" s="27">
        <v>13.48</v>
      </c>
      <c r="D38" s="29">
        <f t="shared" si="1"/>
        <v>161.76</v>
      </c>
      <c r="E38" s="23">
        <v>1797.3</v>
      </c>
      <c r="F38" s="25">
        <f>B38/Base!C124</f>
        <v>5.2926211075961425E-2</v>
      </c>
      <c r="G38" s="23">
        <f>C38*(236.707/Base!D124)</f>
        <v>76.324183811200001</v>
      </c>
    </row>
    <row r="39" spans="1:7" x14ac:dyDescent="0.25">
      <c r="A39" s="10">
        <v>1973</v>
      </c>
      <c r="B39" s="26">
        <v>12166</v>
      </c>
      <c r="C39" s="27">
        <v>14.6</v>
      </c>
      <c r="D39" s="29">
        <f t="shared" si="1"/>
        <v>175.2</v>
      </c>
      <c r="E39" s="23">
        <v>2131.4</v>
      </c>
      <c r="F39" s="25">
        <f>B39/Base!C125</f>
        <v>5.74114360409421E-2</v>
      </c>
      <c r="G39" s="23">
        <f>C39*(236.707/Base!D125)</f>
        <v>77.839603600753279</v>
      </c>
    </row>
    <row r="40" spans="1:7" x14ac:dyDescent="0.25">
      <c r="A40" s="10">
        <v>1974</v>
      </c>
      <c r="B40" s="26">
        <v>12862</v>
      </c>
      <c r="C40" s="27">
        <v>17.61</v>
      </c>
      <c r="D40" s="29">
        <f t="shared" si="1"/>
        <v>211.32</v>
      </c>
      <c r="E40" s="23">
        <v>2718.3</v>
      </c>
      <c r="F40" s="25">
        <f>B40/Base!C126</f>
        <v>6.0143836449166252E-2</v>
      </c>
      <c r="G40" s="23">
        <f>C40*(236.707/Base!D126)</f>
        <v>84.498621744406776</v>
      </c>
    </row>
    <row r="41" spans="1:7" x14ac:dyDescent="0.25">
      <c r="A41" s="10">
        <v>1975</v>
      </c>
      <c r="B41" s="26">
        <v>17064</v>
      </c>
      <c r="C41" s="27">
        <v>21.4</v>
      </c>
      <c r="D41" s="29">
        <f t="shared" si="1"/>
        <v>256.79999999999995</v>
      </c>
      <c r="E41" s="23">
        <v>4385.5</v>
      </c>
      <c r="F41" s="25">
        <f>B41/Base!C127</f>
        <v>7.9009876234529319E-2</v>
      </c>
      <c r="G41" s="23">
        <f>C41*(236.707/Base!D127)</f>
        <v>94.220429872472778</v>
      </c>
    </row>
    <row r="42" spans="1:7" x14ac:dyDescent="0.25">
      <c r="A42" s="10">
        <v>1976</v>
      </c>
      <c r="B42" s="26">
        <v>18549</v>
      </c>
      <c r="C42" s="27">
        <v>23.93</v>
      </c>
      <c r="D42" s="29">
        <f t="shared" si="1"/>
        <v>287.15999999999997</v>
      </c>
      <c r="E42" s="23">
        <v>5326.5</v>
      </c>
      <c r="F42" s="25">
        <f>B42/Base!C128</f>
        <v>8.5073497374274776E-2</v>
      </c>
      <c r="G42" s="23">
        <f>C42*(236.707/Base!D128)</f>
        <v>99.626773793529381</v>
      </c>
    </row>
    <row r="43" spans="1:7" x14ac:dyDescent="0.25">
      <c r="A43" s="10">
        <v>1977</v>
      </c>
      <c r="B43" s="26">
        <v>17077</v>
      </c>
      <c r="C43" s="27">
        <v>24.71</v>
      </c>
      <c r="D43" s="29">
        <f t="shared" si="1"/>
        <v>296.52</v>
      </c>
      <c r="E43" s="23">
        <v>5067</v>
      </c>
      <c r="F43" s="25">
        <f>B43/Base!C129</f>
        <v>7.7538492274302012E-2</v>
      </c>
      <c r="G43" s="23">
        <f>C43*(236.707/Base!D129)</f>
        <v>96.48882543613793</v>
      </c>
    </row>
    <row r="44" spans="1:7" x14ac:dyDescent="0.25">
      <c r="A44" s="10">
        <v>1978</v>
      </c>
      <c r="B44" s="26">
        <v>16001</v>
      </c>
      <c r="C44" s="27">
        <v>26.77</v>
      </c>
      <c r="D44" s="29">
        <f t="shared" si="1"/>
        <v>321.24</v>
      </c>
      <c r="E44" s="23">
        <v>5139.2</v>
      </c>
      <c r="F44" s="25">
        <f>B44/Base!C130</f>
        <v>7.1887144237033046E-2</v>
      </c>
      <c r="G44" s="23">
        <f>C44*(236.707/Base!D130)</f>
        <v>97.161911313333334</v>
      </c>
    </row>
    <row r="45" spans="1:7" x14ac:dyDescent="0.25">
      <c r="A45" s="10">
        <v>1979</v>
      </c>
      <c r="B45" s="26">
        <v>17653</v>
      </c>
      <c r="C45" s="27">
        <v>30.59</v>
      </c>
      <c r="D45" s="29">
        <f t="shared" si="1"/>
        <v>367.08</v>
      </c>
      <c r="E45" s="23">
        <v>6480.2</v>
      </c>
      <c r="F45" s="25">
        <f>B45/Base!C131</f>
        <v>7.8438603896825221E-2</v>
      </c>
      <c r="G45" s="23">
        <f>C45*(236.707/Base!D131)</f>
        <v>99.770473358064535</v>
      </c>
    </row>
    <row r="46" spans="1:7" x14ac:dyDescent="0.25">
      <c r="A46" s="10">
        <v>1980</v>
      </c>
      <c r="B46" s="26">
        <v>21082</v>
      </c>
      <c r="C46" s="27">
        <v>34.47</v>
      </c>
      <c r="D46" s="29">
        <f t="shared" si="1"/>
        <v>413.64</v>
      </c>
      <c r="E46" s="23">
        <v>8720.9</v>
      </c>
      <c r="F46" s="25">
        <f>B46/Base!C132</f>
        <v>9.2576166094341439E-2</v>
      </c>
      <c r="G46" s="23">
        <f>C46*(236.707/Base!D132)</f>
        <v>99.071179561827407</v>
      </c>
    </row>
    <row r="47" spans="1:7" x14ac:dyDescent="0.25">
      <c r="A47" s="10">
        <v>1981</v>
      </c>
      <c r="B47" s="26">
        <v>22430</v>
      </c>
      <c r="C47" s="27">
        <v>39.49</v>
      </c>
      <c r="D47" s="29">
        <f t="shared" si="1"/>
        <v>473.88</v>
      </c>
      <c r="E47" s="23">
        <v>10629.9</v>
      </c>
      <c r="F47" s="25">
        <f>B47/Base!C133</f>
        <v>9.7536157518937586E-2</v>
      </c>
      <c r="G47" s="23">
        <f>C47*(236.707/Base!D133)</f>
        <v>102.84895196209753</v>
      </c>
    </row>
    <row r="48" spans="1:7" x14ac:dyDescent="0.25">
      <c r="A48" s="10">
        <v>1982</v>
      </c>
      <c r="B48" s="26">
        <v>21717</v>
      </c>
      <c r="C48" s="27">
        <v>39.17</v>
      </c>
      <c r="D48" s="29">
        <f t="shared" si="1"/>
        <v>470.04</v>
      </c>
      <c r="E48" s="23">
        <v>10208.299999999999</v>
      </c>
      <c r="F48" s="25">
        <f>B48/Base!C134</f>
        <v>9.3531965476252005E-2</v>
      </c>
      <c r="G48" s="23">
        <f>C48*(236.707/Base!D134)</f>
        <v>96.092621969150784</v>
      </c>
    </row>
    <row r="49" spans="1:7" x14ac:dyDescent="0.25">
      <c r="A49" s="10">
        <v>1983</v>
      </c>
      <c r="B49" s="26">
        <v>21625</v>
      </c>
      <c r="C49" s="27">
        <v>42.98</v>
      </c>
      <c r="D49" s="29">
        <f t="shared" si="1"/>
        <v>515.76</v>
      </c>
      <c r="E49" s="23">
        <v>11152.3</v>
      </c>
      <c r="F49" s="25">
        <f>B49/Base!C135</f>
        <v>9.2293444071239863E-2</v>
      </c>
      <c r="G49" s="23">
        <f>C49*(236.707/Base!D135)</f>
        <v>102.16377468144414</v>
      </c>
    </row>
    <row r="50" spans="1:7" x14ac:dyDescent="0.25">
      <c r="A50" s="10">
        <v>1984</v>
      </c>
      <c r="B50" s="26">
        <v>20854</v>
      </c>
      <c r="C50" s="27">
        <v>42.74</v>
      </c>
      <c r="D50" s="29">
        <f t="shared" si="1"/>
        <v>512.88</v>
      </c>
      <c r="E50" s="23">
        <v>10696.1</v>
      </c>
      <c r="F50" s="25">
        <f>B50/Base!C136</f>
        <v>8.8234298576675071E-2</v>
      </c>
      <c r="G50" s="23">
        <f>C50*(236.707/Base!D136)</f>
        <v>97.343211482542259</v>
      </c>
    </row>
    <row r="51" spans="1:7" x14ac:dyDescent="0.25">
      <c r="A51" s="10">
        <v>1985</v>
      </c>
      <c r="B51" s="26">
        <v>19899</v>
      </c>
      <c r="C51" s="27">
        <v>44.99</v>
      </c>
      <c r="D51" s="29">
        <f t="shared" si="1"/>
        <v>539.88</v>
      </c>
      <c r="E51" s="23">
        <v>10743.6</v>
      </c>
      <c r="F51" s="25">
        <f>B51/Base!C137</f>
        <v>8.3445858109751497E-2</v>
      </c>
      <c r="G51" s="23">
        <f>C51*(236.707/Base!D137)</f>
        <v>98.964566622222208</v>
      </c>
    </row>
    <row r="52" spans="1:7" x14ac:dyDescent="0.25">
      <c r="A52" s="10">
        <v>1986</v>
      </c>
      <c r="B52" s="26">
        <v>19429</v>
      </c>
      <c r="C52" s="27">
        <v>45.49</v>
      </c>
      <c r="D52" s="29">
        <f t="shared" si="1"/>
        <v>545.88</v>
      </c>
      <c r="E52" s="23">
        <v>10605.2</v>
      </c>
      <c r="F52" s="25">
        <f>B52/Base!C138</f>
        <v>8.0735172511229955E-2</v>
      </c>
      <c r="G52" s="23">
        <f>C52*(236.707/Base!D138)</f>
        <v>98.232574449122822</v>
      </c>
    </row>
    <row r="53" spans="1:7" x14ac:dyDescent="0.25">
      <c r="A53" s="10">
        <v>1987</v>
      </c>
      <c r="B53" s="26">
        <v>19113</v>
      </c>
      <c r="C53" s="27">
        <v>45.78</v>
      </c>
      <c r="D53" s="29">
        <f t="shared" si="1"/>
        <v>549.36</v>
      </c>
      <c r="E53" s="23">
        <v>10500.3</v>
      </c>
      <c r="F53" s="25">
        <f>B53/Base!C139</f>
        <v>7.871781354508163E-2</v>
      </c>
      <c r="G53" s="23">
        <f>C53*(236.707/Base!D139)</f>
        <v>95.367107918763793</v>
      </c>
    </row>
    <row r="54" spans="1:7" x14ac:dyDescent="0.25">
      <c r="A54" s="10">
        <v>1988</v>
      </c>
      <c r="B54" s="26">
        <v>18645</v>
      </c>
      <c r="C54" s="27">
        <v>49.83</v>
      </c>
      <c r="D54" s="29">
        <f t="shared" si="1"/>
        <v>597.96</v>
      </c>
      <c r="E54" s="23">
        <v>11149.1</v>
      </c>
      <c r="F54" s="25">
        <f>B54/Base!C140</f>
        <v>7.6095518343325674E-2</v>
      </c>
      <c r="G54" s="23">
        <f>C54*(236.707/Base!D140)</f>
        <v>99.695769136113071</v>
      </c>
    </row>
    <row r="55" spans="1:7" x14ac:dyDescent="0.25">
      <c r="A55" s="10">
        <v>1989</v>
      </c>
      <c r="B55" s="26">
        <v>18806</v>
      </c>
      <c r="C55" s="27">
        <v>51.71</v>
      </c>
      <c r="D55" s="29">
        <f t="shared" si="1"/>
        <v>620.52</v>
      </c>
      <c r="E55" s="23">
        <v>11669.78</v>
      </c>
      <c r="F55" s="25">
        <f>B55/Base!C141</f>
        <v>7.6032376224013709E-2</v>
      </c>
      <c r="G55" s="23">
        <f>C55*(236.707/Base!D141)</f>
        <v>98.713299313014147</v>
      </c>
    </row>
    <row r="56" spans="1:7" x14ac:dyDescent="0.25">
      <c r="A56" s="10">
        <v>1990</v>
      </c>
      <c r="B56" s="26">
        <v>20049</v>
      </c>
      <c r="C56" s="27">
        <v>58.78</v>
      </c>
      <c r="D56" s="29">
        <f t="shared" si="1"/>
        <v>705.36</v>
      </c>
      <c r="E56" s="23">
        <v>14142.79</v>
      </c>
      <c r="F56" s="25">
        <f>B56/Base!C142</f>
        <v>8.0204662103507185E-2</v>
      </c>
      <c r="G56" s="23">
        <f>C56*(236.707/Base!D142)</f>
        <v>106.46647730108764</v>
      </c>
    </row>
    <row r="57" spans="1:7" x14ac:dyDescent="0.25">
      <c r="A57" s="10">
        <v>1991</v>
      </c>
      <c r="B57" s="26">
        <v>22625</v>
      </c>
      <c r="C57" s="27">
        <v>63.78</v>
      </c>
      <c r="D57" s="29">
        <f t="shared" si="1"/>
        <v>765.36</v>
      </c>
      <c r="E57" s="23">
        <v>17315.77</v>
      </c>
      <c r="F57" s="25">
        <f>B57/Base!C143</f>
        <v>8.9545445550432395E-2</v>
      </c>
      <c r="G57" s="23">
        <f>C57*(236.707/Base!D143)</f>
        <v>110.8423466062615</v>
      </c>
    </row>
    <row r="58" spans="1:7" x14ac:dyDescent="0.25">
      <c r="A58" s="10">
        <v>1992</v>
      </c>
      <c r="B58" s="26">
        <v>25407</v>
      </c>
      <c r="C58" s="27">
        <v>68.569999999999993</v>
      </c>
      <c r="D58" s="29">
        <f t="shared" si="1"/>
        <v>822.83999999999992</v>
      </c>
      <c r="E58" s="23">
        <v>20905.68</v>
      </c>
      <c r="F58" s="25">
        <f>B58/Base!C144</f>
        <v>9.9475353353431731E-2</v>
      </c>
      <c r="G58" s="23">
        <f>C58*(236.707/Base!D144)</f>
        <v>115.68439578417413</v>
      </c>
    </row>
    <row r="59" spans="1:7" x14ac:dyDescent="0.25">
      <c r="A59" s="10">
        <v>1993</v>
      </c>
      <c r="B59" s="26">
        <v>26987</v>
      </c>
      <c r="C59" s="27">
        <v>67.95</v>
      </c>
      <c r="D59" s="29">
        <f t="shared" si="1"/>
        <v>815.40000000000009</v>
      </c>
      <c r="E59" s="23">
        <v>22006.03</v>
      </c>
      <c r="F59" s="25">
        <f>B59/Base!C145</f>
        <v>0.10455255134259779</v>
      </c>
      <c r="G59" s="23">
        <f>C59*(236.707/Base!D145)</f>
        <v>111.30634403384504</v>
      </c>
    </row>
    <row r="60" spans="1:7" x14ac:dyDescent="0.25">
      <c r="A60" s="10">
        <v>1994</v>
      </c>
      <c r="B60" s="26">
        <v>27474</v>
      </c>
      <c r="C60" s="27">
        <v>69</v>
      </c>
      <c r="D60" s="29">
        <f t="shared" si="1"/>
        <v>828</v>
      </c>
      <c r="E60" s="23">
        <v>22748.58</v>
      </c>
      <c r="F60" s="25">
        <f>B60/Base!C146</f>
        <v>0.10541097388321689</v>
      </c>
      <c r="G60" s="23">
        <f>C60*(236.707/Base!D146)</f>
        <v>110.20446517786178</v>
      </c>
    </row>
    <row r="61" spans="1:7" x14ac:dyDescent="0.25">
      <c r="A61" s="10">
        <v>1995</v>
      </c>
      <c r="B61" s="26">
        <v>26619</v>
      </c>
      <c r="C61" s="27">
        <v>71.27</v>
      </c>
      <c r="D61" s="29">
        <f t="shared" si="1"/>
        <v>855.24</v>
      </c>
      <c r="E61" s="23">
        <v>22764.07</v>
      </c>
      <c r="F61" s="25">
        <f>B61/Base!C147</f>
        <v>0.10118138071019682</v>
      </c>
      <c r="G61" s="23">
        <f>C61*(236.707/Base!D147)</f>
        <v>110.69298422953747</v>
      </c>
    </row>
    <row r="62" spans="1:7" x14ac:dyDescent="0.25">
      <c r="A62" s="10">
        <v>1996</v>
      </c>
      <c r="B62" s="26">
        <v>25543</v>
      </c>
      <c r="C62" s="27">
        <v>73.209999999999994</v>
      </c>
      <c r="D62" s="29">
        <f t="shared" si="1"/>
        <v>878.52</v>
      </c>
      <c r="E62" s="23">
        <v>22440.11</v>
      </c>
      <c r="F62" s="25">
        <f>B62/Base!C148</f>
        <v>9.6206431589969194E-2</v>
      </c>
      <c r="G62" s="23">
        <f>C62*(236.707/Base!D148)</f>
        <v>110.4481801784576</v>
      </c>
    </row>
    <row r="63" spans="1:7" x14ac:dyDescent="0.25">
      <c r="A63" s="10">
        <v>1997</v>
      </c>
      <c r="B63" s="26">
        <v>22858</v>
      </c>
      <c r="C63" s="27">
        <v>71.27</v>
      </c>
      <c r="D63" s="29">
        <f t="shared" si="1"/>
        <v>855.24</v>
      </c>
      <c r="E63" s="23">
        <v>19548.86</v>
      </c>
      <c r="F63" s="25">
        <f>B63/Base!C149</f>
        <v>8.5275771503611292E-2</v>
      </c>
      <c r="G63" s="23">
        <f>C63*(236.707/Base!D149)</f>
        <v>105.10970647975077</v>
      </c>
    </row>
    <row r="64" spans="1:7" x14ac:dyDescent="0.25">
      <c r="A64" s="10">
        <v>1998</v>
      </c>
      <c r="B64" s="26">
        <v>19791</v>
      </c>
      <c r="C64" s="27">
        <v>71.12</v>
      </c>
      <c r="D64" s="29">
        <f t="shared" si="1"/>
        <v>853.44</v>
      </c>
      <c r="E64" s="23">
        <v>16890.490000000002</v>
      </c>
      <c r="F64" s="25">
        <f>B64/Base!C150</f>
        <v>7.3162075938323676E-2</v>
      </c>
      <c r="G64" s="23">
        <f>C64*(236.707/Base!D150)</f>
        <v>103.27976588957056</v>
      </c>
    </row>
    <row r="65" spans="1:7" x14ac:dyDescent="0.25">
      <c r="A65" s="10">
        <v>1999</v>
      </c>
      <c r="B65" s="26">
        <v>18183</v>
      </c>
      <c r="C65" s="27">
        <v>72.27</v>
      </c>
      <c r="D65" s="29">
        <f t="shared" si="1"/>
        <v>867.24</v>
      </c>
      <c r="E65" s="23">
        <v>15769.4</v>
      </c>
      <c r="F65" s="25">
        <f>B65/Base!C151</f>
        <v>6.6617816776273611E-2</v>
      </c>
      <c r="G65" s="23">
        <f>C65*(236.707/Base!D151)</f>
        <v>102.68196212484993</v>
      </c>
    </row>
    <row r="66" spans="1:7" x14ac:dyDescent="0.25">
      <c r="A66" s="10">
        <v>2000</v>
      </c>
      <c r="B66" s="26">
        <v>17194</v>
      </c>
      <c r="C66" s="27">
        <v>72.62</v>
      </c>
      <c r="D66" s="29">
        <f t="shared" si="1"/>
        <v>871.44</v>
      </c>
      <c r="E66" s="23">
        <v>14983.32</v>
      </c>
      <c r="F66" s="25">
        <f>B66/Base!C152</f>
        <v>6.2439173191174119E-2</v>
      </c>
      <c r="G66" s="23">
        <f>C66*(236.707/Base!D152)</f>
        <v>99.82382311265971</v>
      </c>
    </row>
    <row r="67" spans="1:7" x14ac:dyDescent="0.25">
      <c r="A67" s="10">
        <v>2001</v>
      </c>
      <c r="B67" s="26">
        <v>17318</v>
      </c>
      <c r="C67" s="27">
        <v>74.81</v>
      </c>
      <c r="D67" s="29">
        <f t="shared" si="1"/>
        <v>897.72</v>
      </c>
      <c r="E67" s="23">
        <v>15547.39</v>
      </c>
      <c r="F67" s="25">
        <f>B67/Base!C153</f>
        <v>6.1376088913461059E-2</v>
      </c>
      <c r="G67" s="23">
        <f>C67*(236.707/Base!D153)</f>
        <v>99.988993054771313</v>
      </c>
    </row>
    <row r="68" spans="1:7" x14ac:dyDescent="0.25">
      <c r="A68" s="10">
        <v>2002</v>
      </c>
      <c r="B68" s="26">
        <v>19096</v>
      </c>
      <c r="C68" s="27">
        <v>79.67</v>
      </c>
      <c r="D68" s="29">
        <f t="shared" si="1"/>
        <v>956.04</v>
      </c>
      <c r="E68" s="23">
        <v>18256.2</v>
      </c>
      <c r="F68" s="25">
        <f>B68/Base!C154</f>
        <v>6.701103281771989E-2</v>
      </c>
      <c r="G68" s="23">
        <f>C68*(236.707/Base!D154)</f>
        <v>104.82738571428571</v>
      </c>
    </row>
    <row r="69" spans="1:7" x14ac:dyDescent="0.25">
      <c r="A69" s="10">
        <v>2003</v>
      </c>
      <c r="B69" s="26">
        <v>21250</v>
      </c>
      <c r="C69" s="27">
        <v>83.94</v>
      </c>
      <c r="D69" s="29">
        <f>C69*12</f>
        <v>1007.28</v>
      </c>
      <c r="E69" s="23">
        <v>21404.28</v>
      </c>
      <c r="F69" s="25">
        <f>B69/Base!C155</f>
        <v>7.3248835774386692E-2</v>
      </c>
      <c r="G69" s="23">
        <f>C69*(236.707/Base!D155)</f>
        <v>107.98470423913044</v>
      </c>
    </row>
    <row r="70" spans="1:7" x14ac:dyDescent="0.25">
      <c r="A70" s="10">
        <v>2004</v>
      </c>
      <c r="B70" s="26">
        <v>23811</v>
      </c>
      <c r="C70" s="27">
        <v>86.16</v>
      </c>
      <c r="D70" s="29">
        <f t="shared" si="1"/>
        <v>1033.92</v>
      </c>
      <c r="E70" s="23">
        <v>24618.89</v>
      </c>
      <c r="F70" s="25">
        <f>B70/Base!C156</f>
        <v>8.1320332644592819E-2</v>
      </c>
      <c r="G70" s="23">
        <f>C70*(236.707/Base!D156)</f>
        <v>107.96545854949709</v>
      </c>
    </row>
    <row r="71" spans="1:7" x14ac:dyDescent="0.25">
      <c r="A71" s="10">
        <v>2005</v>
      </c>
      <c r="B71" s="26">
        <v>25628</v>
      </c>
      <c r="C71" s="27">
        <v>92.89</v>
      </c>
      <c r="D71" s="29">
        <f t="shared" si="1"/>
        <v>1114.68</v>
      </c>
      <c r="E71" s="23">
        <v>28567.88</v>
      </c>
      <c r="F71" s="25">
        <f>B71/Base!C157</f>
        <v>8.6722884716901955E-2</v>
      </c>
      <c r="G71" s="23">
        <f>C71*(236.707/Base!D157)</f>
        <v>112.58429713261647</v>
      </c>
    </row>
    <row r="72" spans="1:7" x14ac:dyDescent="0.25">
      <c r="A72" s="10">
        <v>2006</v>
      </c>
      <c r="B72" s="26">
        <v>26549</v>
      </c>
      <c r="C72" s="27">
        <v>94.75</v>
      </c>
      <c r="D72" s="29">
        <f t="shared" si="1"/>
        <v>1137</v>
      </c>
      <c r="E72" s="23">
        <v>30187.35</v>
      </c>
      <c r="F72" s="25">
        <f>B72/Base!C158</f>
        <v>8.8977441441924529E-2</v>
      </c>
      <c r="G72" s="23">
        <f>C72*(236.707/Base!D158)</f>
        <v>111.24994171626984</v>
      </c>
    </row>
    <row r="73" spans="1:7" x14ac:dyDescent="0.25">
      <c r="A73" s="10">
        <v>2007</v>
      </c>
      <c r="B73" s="26">
        <v>26316</v>
      </c>
      <c r="C73" s="27">
        <v>96.18</v>
      </c>
      <c r="D73" s="29">
        <f t="shared" si="1"/>
        <v>1154.1600000000001</v>
      </c>
      <c r="E73" s="23">
        <v>30373.27</v>
      </c>
      <c r="F73" s="25">
        <f>B73/Base!C159</f>
        <v>8.7361526536113482E-2</v>
      </c>
      <c r="G73" s="23">
        <f>C73*(236.707/Base!D159)</f>
        <v>109.8015802876407</v>
      </c>
    </row>
    <row r="74" spans="1:7" x14ac:dyDescent="0.25">
      <c r="A74" s="10">
        <v>2008</v>
      </c>
      <c r="B74" s="26">
        <v>28223</v>
      </c>
      <c r="C74" s="27">
        <v>102.19</v>
      </c>
      <c r="D74" s="29">
        <f t="shared" si="1"/>
        <v>1226.28</v>
      </c>
      <c r="E74" s="23">
        <v>34608.400000000001</v>
      </c>
      <c r="F74" s="25">
        <f>B74/Base!C160</f>
        <v>9.2810423127135444E-2</v>
      </c>
      <c r="G74" s="23">
        <f>C74*(236.707/Base!D160)</f>
        <v>112.34905379860011</v>
      </c>
    </row>
    <row r="75" spans="1:7" x14ac:dyDescent="0.25">
      <c r="A75" s="10">
        <v>2009</v>
      </c>
      <c r="B75" s="26">
        <v>33490</v>
      </c>
      <c r="C75" s="27">
        <v>125.31</v>
      </c>
      <c r="D75" s="29">
        <f t="shared" si="1"/>
        <v>1503.72</v>
      </c>
      <c r="E75" s="23">
        <v>50359.92</v>
      </c>
      <c r="F75" s="25">
        <f>B75/Base!C161</f>
        <v>0.10916938041731454</v>
      </c>
      <c r="G75" s="23">
        <f>C75*(236.707/Base!D161)</f>
        <v>138.25938728517693</v>
      </c>
    </row>
    <row r="76" spans="1:7" x14ac:dyDescent="0.25">
      <c r="A76" s="10">
        <v>2010</v>
      </c>
      <c r="B76" s="26">
        <v>40302</v>
      </c>
      <c r="C76" s="27">
        <v>133.79</v>
      </c>
      <c r="D76" s="29">
        <f t="shared" si="1"/>
        <v>1605.48</v>
      </c>
      <c r="E76" s="23">
        <v>64702.16</v>
      </c>
      <c r="F76" s="25">
        <f>B76/Base!C162</f>
        <v>0.13028003969626539</v>
      </c>
      <c r="G76" s="23">
        <f>C76*(236.707/Base!D162)</f>
        <v>145.23346998018854</v>
      </c>
    </row>
    <row r="77" spans="1:7" x14ac:dyDescent="0.25">
      <c r="A77" s="10">
        <v>2011</v>
      </c>
      <c r="B77" s="26">
        <v>44709</v>
      </c>
      <c r="C77" s="27">
        <v>133.85</v>
      </c>
      <c r="D77" s="29">
        <f t="shared" si="1"/>
        <v>1606.1999999999998</v>
      </c>
      <c r="E77" s="23">
        <v>71810.92</v>
      </c>
      <c r="F77" s="25">
        <f>B77/Base!C163</f>
        <v>0.14348571208503427</v>
      </c>
      <c r="G77" s="23">
        <f>C77*(236.707/Base!D163)</f>
        <v>140.8525509138033</v>
      </c>
    </row>
    <row r="78" spans="1:7" x14ac:dyDescent="0.25">
      <c r="A78" s="10">
        <v>2012</v>
      </c>
      <c r="B78" s="26">
        <v>46609</v>
      </c>
      <c r="C78" s="27">
        <v>133.41</v>
      </c>
      <c r="D78" s="29">
        <f t="shared" si="1"/>
        <v>1600.92</v>
      </c>
      <c r="E78" s="23">
        <v>74619.34</v>
      </c>
      <c r="F78" s="25">
        <f>B78/Base!C164</f>
        <v>0.14847697139981014</v>
      </c>
      <c r="G78" s="23">
        <f>C78*(236.707/Base!D164)</f>
        <v>137.54314516058784</v>
      </c>
    </row>
    <row r="79" spans="1:7" x14ac:dyDescent="0.25">
      <c r="A79" s="10">
        <v>2013</v>
      </c>
      <c r="B79" s="26">
        <v>47636</v>
      </c>
      <c r="C79" s="27">
        <v>133.07</v>
      </c>
      <c r="D79" s="29">
        <f t="shared" si="1"/>
        <v>1596.84</v>
      </c>
      <c r="E79" s="23">
        <v>76066.28</v>
      </c>
      <c r="F79" s="25">
        <f>B79/Base!C165</f>
        <v>0.15095150227308352</v>
      </c>
      <c r="G79" s="23">
        <f>C79*(236.707/Base!D165)</f>
        <v>135.21207986881697</v>
      </c>
    </row>
    <row r="80" spans="1:7" x14ac:dyDescent="0.25">
      <c r="A80" s="10">
        <v>2014</v>
      </c>
      <c r="B80" s="10">
        <v>46536</v>
      </c>
      <c r="C80" s="22">
        <v>125.37</v>
      </c>
      <c r="D80" s="23">
        <f t="shared" si="1"/>
        <v>1504.44</v>
      </c>
      <c r="E80" s="23">
        <v>70007.89</v>
      </c>
      <c r="F80" s="25">
        <f>B80/Base!C166</f>
        <v>0.14592323619356828</v>
      </c>
      <c r="G80" s="23">
        <f>C80*(236.707/Base!D166)</f>
        <v>126.86586890165702</v>
      </c>
    </row>
    <row r="81" spans="1:7" x14ac:dyDescent="0.25">
      <c r="A81" s="10">
        <v>2015</v>
      </c>
      <c r="B81" s="26">
        <v>45767</v>
      </c>
      <c r="C81" s="22">
        <v>126.83</v>
      </c>
      <c r="D81" s="29">
        <f t="shared" si="1"/>
        <v>1521.96</v>
      </c>
      <c r="E81" s="23">
        <v>69655.429999999993</v>
      </c>
      <c r="F81" s="25">
        <f>B81/Base!C167</f>
        <v>0.14239054203484414</v>
      </c>
      <c r="G81" s="23">
        <f>C81*(236.707/Base!D167)</f>
        <v>126.83</v>
      </c>
    </row>
    <row r="82" spans="1:7" x14ac:dyDescent="0.25">
      <c r="B82" s="22"/>
      <c r="C82" s="23"/>
      <c r="E82" s="10"/>
    </row>
    <row r="83" spans="1:7" x14ac:dyDescent="0.25">
      <c r="B83" s="22"/>
      <c r="C83" s="23"/>
      <c r="E83" s="10"/>
    </row>
    <row r="84" spans="1:7" x14ac:dyDescent="0.25">
      <c r="B84" s="22"/>
      <c r="C84" s="23"/>
      <c r="E84" s="10"/>
    </row>
    <row r="85" spans="1:7" x14ac:dyDescent="0.25">
      <c r="B85" s="22"/>
      <c r="C85" s="23"/>
      <c r="E85" s="10"/>
    </row>
    <row r="86" spans="1:7" x14ac:dyDescent="0.25">
      <c r="B86" s="22"/>
      <c r="C86" s="23"/>
      <c r="E86"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zoomScale="80" zoomScaleNormal="80" workbookViewId="0">
      <selection activeCell="E1" sqref="E1"/>
    </sheetView>
  </sheetViews>
  <sheetFormatPr defaultColWidth="9.140625" defaultRowHeight="15" x14ac:dyDescent="0.25"/>
  <cols>
    <col min="1" max="1" width="9.140625" style="10"/>
    <col min="2" max="2" width="15" style="10" customWidth="1"/>
    <col min="3" max="3" width="51.28515625" style="10" customWidth="1"/>
    <col min="4" max="4" width="49" style="10" customWidth="1"/>
    <col min="5" max="5" width="18.140625" style="10" bestFit="1" customWidth="1"/>
    <col min="6" max="6" width="17.7109375" style="10" customWidth="1"/>
    <col min="7" max="7" width="21.140625" style="10" customWidth="1"/>
    <col min="8" max="8" width="20.42578125" style="10" customWidth="1"/>
    <col min="9" max="16384" width="9.140625" style="10"/>
  </cols>
  <sheetData>
    <row r="1" spans="1:8" x14ac:dyDescent="0.25">
      <c r="A1" s="30" t="s">
        <v>117</v>
      </c>
      <c r="B1" s="10" t="s">
        <v>97</v>
      </c>
      <c r="C1" s="10" t="s">
        <v>225</v>
      </c>
      <c r="D1" s="10" t="s">
        <v>5</v>
      </c>
      <c r="E1" s="31" t="s">
        <v>7</v>
      </c>
      <c r="F1" s="31" t="s">
        <v>237</v>
      </c>
      <c r="G1" s="31" t="s">
        <v>96</v>
      </c>
      <c r="H1" s="30" t="s">
        <v>94</v>
      </c>
    </row>
    <row r="2" spans="1:8" x14ac:dyDescent="0.25">
      <c r="A2" s="30">
        <v>1979</v>
      </c>
      <c r="B2" s="10">
        <v>17444</v>
      </c>
      <c r="C2" s="10">
        <v>7060</v>
      </c>
      <c r="D2" s="10">
        <f>C2*1000</f>
        <v>7060000</v>
      </c>
      <c r="E2" s="32">
        <f>+(D2/B2)</f>
        <v>404.72368722770005</v>
      </c>
      <c r="F2" s="33">
        <f>E2*(236.707/Base!D131)</f>
        <v>1320.0220285691039</v>
      </c>
      <c r="G2" s="34">
        <f>B2/H2</f>
        <v>0.18818909530282435</v>
      </c>
      <c r="H2" s="35">
        <v>92694</v>
      </c>
    </row>
    <row r="3" spans="1:8" x14ac:dyDescent="0.25">
      <c r="A3" s="30">
        <v>1980</v>
      </c>
      <c r="B3" s="10">
        <v>19185</v>
      </c>
      <c r="C3" s="10">
        <v>11215</v>
      </c>
      <c r="D3" s="10">
        <f>C3*1000</f>
        <v>11215000</v>
      </c>
      <c r="E3" s="32">
        <f>+(D3/B3)</f>
        <v>584.57127964555639</v>
      </c>
      <c r="F3" s="33">
        <f>E3*(236.707/Base!D132)</f>
        <v>1680.1324691747068</v>
      </c>
      <c r="G3" s="34">
        <f>B3/H3</f>
        <v>0.20430874741752039</v>
      </c>
      <c r="H3" s="10">
        <v>93902</v>
      </c>
    </row>
    <row r="4" spans="1:8" x14ac:dyDescent="0.25">
      <c r="A4" s="30">
        <v>1981</v>
      </c>
      <c r="B4" s="10">
        <v>21905</v>
      </c>
      <c r="C4" s="10">
        <v>21476</v>
      </c>
      <c r="D4" s="10">
        <f t="shared" ref="D4:D38" si="0">C4*1000</f>
        <v>21476000</v>
      </c>
      <c r="E4" s="32">
        <f t="shared" ref="E4:E38" si="1">+(D4/B4)</f>
        <v>980.41543026706233</v>
      </c>
      <c r="F4" s="33">
        <f>E4*(236.707/Base!D133)</f>
        <v>2553.4236386537418</v>
      </c>
      <c r="G4" s="34">
        <f t="shared" ref="G4:G28" si="2">B4/H4</f>
        <v>0.2296217870770263</v>
      </c>
      <c r="H4" s="10">
        <v>95396</v>
      </c>
    </row>
    <row r="5" spans="1:8" x14ac:dyDescent="0.25">
      <c r="A5" s="30">
        <v>1982</v>
      </c>
      <c r="B5" s="10">
        <v>21960</v>
      </c>
      <c r="C5" s="10">
        <v>19587</v>
      </c>
      <c r="D5" s="10">
        <f t="shared" si="0"/>
        <v>19587000</v>
      </c>
      <c r="E5" s="32">
        <f t="shared" si="1"/>
        <v>891.93989071038254</v>
      </c>
      <c r="F5" s="33">
        <f>E5*(236.707/Base!D134)</f>
        <v>2188.124655022682</v>
      </c>
      <c r="G5" s="34">
        <f t="shared" si="2"/>
        <v>0.23034079108845465</v>
      </c>
      <c r="H5" s="10">
        <v>95337</v>
      </c>
    </row>
    <row r="6" spans="1:8" x14ac:dyDescent="0.25">
      <c r="A6" s="30">
        <v>1983</v>
      </c>
      <c r="B6" s="10">
        <v>27254</v>
      </c>
      <c r="C6" s="10">
        <v>17201</v>
      </c>
      <c r="D6" s="10">
        <f t="shared" si="0"/>
        <v>17201000</v>
      </c>
      <c r="E6" s="32">
        <f t="shared" si="1"/>
        <v>631.13671387686213</v>
      </c>
      <c r="F6" s="33">
        <f>E6*(236.707/Base!D135)</f>
        <v>1500.2165898022993</v>
      </c>
      <c r="G6" s="34">
        <f t="shared" si="2"/>
        <v>0.2829497202063932</v>
      </c>
      <c r="H6" s="10">
        <v>96321</v>
      </c>
    </row>
    <row r="7" spans="1:8" x14ac:dyDescent="0.25">
      <c r="A7" s="30">
        <v>1984</v>
      </c>
      <c r="B7" s="10">
        <v>26550</v>
      </c>
      <c r="C7" s="10">
        <v>18227</v>
      </c>
      <c r="D7" s="10">
        <f t="shared" si="0"/>
        <v>18227000</v>
      </c>
      <c r="E7" s="32">
        <f t="shared" si="1"/>
        <v>686.51600753295668</v>
      </c>
      <c r="F7" s="33">
        <f>E7*(236.707/Base!D136)</f>
        <v>1563.5861700381652</v>
      </c>
      <c r="G7" s="34">
        <f t="shared" si="2"/>
        <v>0.26699785798328624</v>
      </c>
      <c r="H7" s="10">
        <v>99439</v>
      </c>
    </row>
    <row r="8" spans="1:8" x14ac:dyDescent="0.25">
      <c r="A8" s="30">
        <v>1985</v>
      </c>
      <c r="B8" s="10">
        <v>22441</v>
      </c>
      <c r="C8" s="10">
        <v>18958</v>
      </c>
      <c r="D8" s="10">
        <f t="shared" si="0"/>
        <v>18958000</v>
      </c>
      <c r="E8" s="32">
        <f t="shared" si="1"/>
        <v>844.79301278909145</v>
      </c>
      <c r="F8" s="33">
        <f>E8*(236.707/Base!D137)</f>
        <v>1858.29238488895</v>
      </c>
      <c r="G8" s="34">
        <f t="shared" si="2"/>
        <v>0.22074562266378123</v>
      </c>
      <c r="H8" s="10">
        <v>101660</v>
      </c>
    </row>
    <row r="9" spans="1:8" x14ac:dyDescent="0.25">
      <c r="A9" s="30">
        <v>1986</v>
      </c>
      <c r="B9" s="10">
        <v>32370</v>
      </c>
      <c r="C9" s="10">
        <v>34412</v>
      </c>
      <c r="D9" s="10">
        <f t="shared" si="0"/>
        <v>34412000</v>
      </c>
      <c r="E9" s="32">
        <f t="shared" si="1"/>
        <v>1063.0831016373186</v>
      </c>
      <c r="F9" s="33">
        <f>E9*(236.707/Base!D138)</f>
        <v>2295.6559667441697</v>
      </c>
      <c r="G9" s="34">
        <f t="shared" si="2"/>
        <v>0.31413460138774324</v>
      </c>
      <c r="H9" s="10">
        <v>103045</v>
      </c>
    </row>
    <row r="10" spans="1:8" x14ac:dyDescent="0.25">
      <c r="A10" s="30">
        <v>1987</v>
      </c>
      <c r="B10" s="10">
        <v>29583</v>
      </c>
      <c r="C10" s="10">
        <v>27726</v>
      </c>
      <c r="D10" s="10">
        <f t="shared" si="0"/>
        <v>27726000</v>
      </c>
      <c r="E10" s="32">
        <f t="shared" si="1"/>
        <v>937.22746171787855</v>
      </c>
      <c r="F10" s="33">
        <f>E10*(236.707/Base!D139)</f>
        <v>1952.395641897728</v>
      </c>
      <c r="G10" s="34">
        <f t="shared" si="2"/>
        <v>0.27648697147556917</v>
      </c>
      <c r="H10" s="10">
        <v>106996</v>
      </c>
    </row>
    <row r="11" spans="1:8" x14ac:dyDescent="0.25">
      <c r="A11" s="30">
        <v>1988</v>
      </c>
      <c r="E11" s="32"/>
      <c r="F11" s="33"/>
      <c r="G11" s="34"/>
      <c r="H11" s="10">
        <v>109708</v>
      </c>
    </row>
    <row r="12" spans="1:8" x14ac:dyDescent="0.25">
      <c r="A12" s="30">
        <v>1989</v>
      </c>
      <c r="E12" s="32"/>
      <c r="F12" s="33"/>
      <c r="G12" s="34"/>
      <c r="H12" s="10">
        <v>112136</v>
      </c>
    </row>
    <row r="13" spans="1:8" x14ac:dyDescent="0.25">
      <c r="A13" s="30">
        <v>1990</v>
      </c>
      <c r="E13" s="32"/>
      <c r="F13" s="33"/>
      <c r="G13" s="34"/>
      <c r="H13" s="10">
        <v>113717</v>
      </c>
    </row>
    <row r="14" spans="1:8" x14ac:dyDescent="0.25">
      <c r="A14" s="30">
        <v>1991</v>
      </c>
      <c r="B14" s="10">
        <v>24058</v>
      </c>
      <c r="C14" s="10">
        <v>36785</v>
      </c>
      <c r="D14" s="10">
        <f t="shared" si="0"/>
        <v>36785000</v>
      </c>
      <c r="E14" s="32">
        <f t="shared" si="1"/>
        <v>1529.0132180563637</v>
      </c>
      <c r="F14" s="33">
        <f>E14*(236.707/Base!D143)</f>
        <v>2657.2501267067851</v>
      </c>
      <c r="G14" s="34">
        <f t="shared" si="2"/>
        <v>0.20969232110171707</v>
      </c>
      <c r="H14" s="10">
        <v>114730</v>
      </c>
    </row>
    <row r="15" spans="1:8" x14ac:dyDescent="0.25">
      <c r="A15" s="30">
        <v>1992</v>
      </c>
      <c r="B15" s="10">
        <v>25893</v>
      </c>
      <c r="C15" s="10">
        <v>40767</v>
      </c>
      <c r="D15" s="10">
        <f t="shared" si="0"/>
        <v>40767000</v>
      </c>
      <c r="E15" s="32">
        <f t="shared" si="1"/>
        <v>1574.4409686015526</v>
      </c>
      <c r="F15" s="33">
        <f>E15*(236.707/Base!D144)</f>
        <v>2656.2381821572189</v>
      </c>
      <c r="G15" s="34">
        <f t="shared" si="2"/>
        <v>0.22792130628053342</v>
      </c>
      <c r="H15" s="10">
        <v>113605</v>
      </c>
    </row>
    <row r="16" spans="1:8" x14ac:dyDescent="0.25">
      <c r="A16" s="30">
        <v>1993</v>
      </c>
      <c r="B16" s="10">
        <v>27470</v>
      </c>
      <c r="C16" s="10">
        <v>41652</v>
      </c>
      <c r="D16" s="10">
        <f t="shared" si="0"/>
        <v>41652000</v>
      </c>
      <c r="E16" s="32">
        <f t="shared" si="1"/>
        <v>1516.2722970513287</v>
      </c>
      <c r="F16" s="33">
        <f>E16*(236.707/Base!D145)</f>
        <v>2483.7487261896049</v>
      </c>
      <c r="G16" s="34">
        <f t="shared" si="2"/>
        <v>0.23969913265039006</v>
      </c>
      <c r="H16" s="10">
        <v>114602</v>
      </c>
    </row>
    <row r="17" spans="1:8" x14ac:dyDescent="0.25">
      <c r="A17" s="30">
        <v>1994</v>
      </c>
      <c r="B17" s="10">
        <v>27142</v>
      </c>
      <c r="C17" s="10">
        <v>51161</v>
      </c>
      <c r="D17" s="10">
        <f t="shared" si="0"/>
        <v>51161000</v>
      </c>
      <c r="E17" s="32">
        <f t="shared" si="1"/>
        <v>1884.9384717412129</v>
      </c>
      <c r="F17" s="33">
        <f>E17*(236.707/Base!D146)</f>
        <v>3010.5599445132825</v>
      </c>
      <c r="G17" s="34">
        <f t="shared" si="2"/>
        <v>0.2340977894310135</v>
      </c>
      <c r="H17" s="10">
        <v>115943</v>
      </c>
    </row>
    <row r="18" spans="1:8" x14ac:dyDescent="0.25">
      <c r="A18" s="30">
        <v>1995</v>
      </c>
      <c r="B18" s="10">
        <v>27849</v>
      </c>
      <c r="C18" s="10">
        <v>58335</v>
      </c>
      <c r="D18" s="10">
        <f t="shared" si="0"/>
        <v>58335000</v>
      </c>
      <c r="E18" s="32">
        <f t="shared" si="1"/>
        <v>2094.6892168480017</v>
      </c>
      <c r="F18" s="33">
        <f>E18*(236.707/Base!D147)</f>
        <v>3253.3660789439882</v>
      </c>
      <c r="G18" s="34">
        <f t="shared" si="2"/>
        <v>0.23557326295487996</v>
      </c>
      <c r="H18" s="10">
        <v>118218</v>
      </c>
    </row>
    <row r="19" spans="1:8" x14ac:dyDescent="0.25">
      <c r="A19" s="30">
        <v>1996</v>
      </c>
      <c r="B19" s="10">
        <v>29446</v>
      </c>
      <c r="C19" s="10">
        <v>40345</v>
      </c>
      <c r="D19" s="10">
        <f t="shared" si="0"/>
        <v>40345000</v>
      </c>
      <c r="E19" s="32">
        <f t="shared" si="1"/>
        <v>1370.1351626706514</v>
      </c>
      <c r="F19" s="33">
        <f>E19*(236.707/Base!D148)</f>
        <v>2067.0527976436065</v>
      </c>
      <c r="G19" s="34">
        <f t="shared" si="2"/>
        <v>0.24466768036825617</v>
      </c>
      <c r="H19" s="10">
        <v>120351</v>
      </c>
    </row>
    <row r="20" spans="1:8" x14ac:dyDescent="0.25">
      <c r="A20" s="30">
        <v>1997</v>
      </c>
      <c r="B20" s="10">
        <v>28486</v>
      </c>
      <c r="C20" s="10">
        <v>41818</v>
      </c>
      <c r="D20" s="10">
        <f t="shared" si="0"/>
        <v>41818000</v>
      </c>
      <c r="E20" s="32">
        <f t="shared" si="1"/>
        <v>1468.0193779400406</v>
      </c>
      <c r="F20" s="33">
        <f>E20*(236.707/Base!D149)</f>
        <v>2165.0496130470601</v>
      </c>
      <c r="G20" s="34">
        <f t="shared" si="2"/>
        <v>0.23268693535475649</v>
      </c>
      <c r="H20" s="20">
        <v>122422</v>
      </c>
    </row>
    <row r="21" spans="1:8" x14ac:dyDescent="0.25">
      <c r="A21" s="30">
        <v>1998</v>
      </c>
      <c r="B21" s="10">
        <v>29548</v>
      </c>
      <c r="C21" s="10">
        <v>46977</v>
      </c>
      <c r="D21" s="10">
        <f t="shared" si="0"/>
        <v>46977000</v>
      </c>
      <c r="E21" s="32">
        <f t="shared" si="1"/>
        <v>1589.8537972113172</v>
      </c>
      <c r="F21" s="33">
        <f>E21*(236.707/Base!D150)</f>
        <v>2308.7700783834307</v>
      </c>
      <c r="G21" s="34">
        <f t="shared" si="2"/>
        <v>0.23681785030175281</v>
      </c>
      <c r="H21" s="10">
        <v>124771</v>
      </c>
    </row>
    <row r="22" spans="1:8" x14ac:dyDescent="0.25">
      <c r="A22" s="30">
        <v>1999</v>
      </c>
      <c r="B22" s="10">
        <v>30324</v>
      </c>
      <c r="C22" s="10">
        <v>53419</v>
      </c>
      <c r="D22" s="10">
        <f t="shared" si="0"/>
        <v>53419000</v>
      </c>
      <c r="E22" s="32">
        <f t="shared" si="1"/>
        <v>1761.6079672866376</v>
      </c>
      <c r="F22" s="33">
        <f>E22*(236.707/Base!D151)</f>
        <v>2502.9107869899049</v>
      </c>
      <c r="G22" s="34">
        <f t="shared" si="2"/>
        <v>0.23863045759263149</v>
      </c>
      <c r="H22" s="20">
        <v>127075.145</v>
      </c>
    </row>
    <row r="23" spans="1:8" x14ac:dyDescent="0.25">
      <c r="A23" s="30">
        <v>2000</v>
      </c>
      <c r="B23" s="10">
        <v>31809</v>
      </c>
      <c r="C23" s="10">
        <v>60615</v>
      </c>
      <c r="D23" s="10">
        <f t="shared" si="0"/>
        <v>60615000</v>
      </c>
      <c r="E23" s="32">
        <f t="shared" si="1"/>
        <v>1905.5927567669528</v>
      </c>
      <c r="F23" s="33">
        <f>E23*(236.707/Base!D152)</f>
        <v>2619.437541672678</v>
      </c>
      <c r="G23" s="34">
        <f t="shared" si="2"/>
        <v>0.24586951732773712</v>
      </c>
      <c r="H23" s="20">
        <v>129373.5</v>
      </c>
    </row>
    <row r="24" spans="1:8" x14ac:dyDescent="0.25">
      <c r="A24" s="30">
        <v>2001</v>
      </c>
      <c r="B24" s="10">
        <v>32081</v>
      </c>
      <c r="C24" s="10">
        <v>64530</v>
      </c>
      <c r="D24" s="10">
        <f t="shared" si="0"/>
        <v>64530000</v>
      </c>
      <c r="E24" s="32">
        <f t="shared" si="1"/>
        <v>2011.4709641220661</v>
      </c>
      <c r="F24" s="33">
        <f>E24*(236.707/Base!D153)</f>
        <v>2688.4768916117555</v>
      </c>
      <c r="G24" s="34">
        <f t="shared" si="2"/>
        <v>0.24629336016639394</v>
      </c>
      <c r="H24" s="20">
        <v>130255.23699999999</v>
      </c>
    </row>
    <row r="25" spans="1:8" x14ac:dyDescent="0.25">
      <c r="A25" s="30">
        <v>2002</v>
      </c>
      <c r="B25" s="10">
        <v>33704</v>
      </c>
      <c r="C25" s="10">
        <v>66934</v>
      </c>
      <c r="D25" s="10">
        <f t="shared" si="0"/>
        <v>66934000</v>
      </c>
      <c r="E25" s="32">
        <f t="shared" si="1"/>
        <v>1985.9363873724187</v>
      </c>
      <c r="F25" s="33">
        <f>E25*(236.707/Base!D154)</f>
        <v>2613.0352665134133</v>
      </c>
      <c r="G25" s="34">
        <f t="shared" si="2"/>
        <v>0.25910917628643948</v>
      </c>
      <c r="H25" s="20">
        <v>130076.443</v>
      </c>
    </row>
    <row r="26" spans="1:8" x14ac:dyDescent="0.25">
      <c r="A26" s="30">
        <v>2003</v>
      </c>
      <c r="B26" s="10">
        <v>33494</v>
      </c>
      <c r="C26" s="10">
        <v>58984</v>
      </c>
      <c r="D26" s="10">
        <f t="shared" si="0"/>
        <v>58984000</v>
      </c>
      <c r="E26" s="32">
        <f t="shared" si="1"/>
        <v>1761.0318265958083</v>
      </c>
      <c r="F26" s="33">
        <f>E26*(236.707/Base!D155)</f>
        <v>2265.4813074892068</v>
      </c>
      <c r="G26" s="34">
        <f t="shared" si="2"/>
        <v>0.25680929925993623</v>
      </c>
      <c r="H26" s="20">
        <v>130423.626</v>
      </c>
    </row>
    <row r="27" spans="1:8" x14ac:dyDescent="0.25">
      <c r="A27" s="30">
        <v>2004</v>
      </c>
      <c r="B27" s="10">
        <v>37291</v>
      </c>
      <c r="C27" s="10">
        <v>70164</v>
      </c>
      <c r="D27" s="10">
        <f t="shared" si="0"/>
        <v>70164000</v>
      </c>
      <c r="E27" s="32">
        <f t="shared" si="1"/>
        <v>1881.5263736558418</v>
      </c>
      <c r="F27" s="33">
        <f>E27*(236.707/Base!D156)</f>
        <v>2357.7049408626435</v>
      </c>
      <c r="G27" s="34">
        <f t="shared" si="2"/>
        <v>0.28202462567850289</v>
      </c>
      <c r="H27" s="20">
        <v>132226.04199999999</v>
      </c>
    </row>
    <row r="28" spans="1:8" x14ac:dyDescent="0.25">
      <c r="A28" s="30">
        <v>2005</v>
      </c>
      <c r="B28" s="10">
        <v>38171</v>
      </c>
      <c r="C28" s="10">
        <v>62097</v>
      </c>
      <c r="D28" s="10">
        <f t="shared" si="0"/>
        <v>62097000</v>
      </c>
      <c r="E28" s="32">
        <f t="shared" si="1"/>
        <v>1626.810929763433</v>
      </c>
      <c r="F28" s="33">
        <f>E28*(236.707/Base!D157)</f>
        <v>1971.7231682105114</v>
      </c>
      <c r="G28" s="34">
        <f t="shared" si="2"/>
        <v>0.2840681645118362</v>
      </c>
      <c r="H28" s="20">
        <v>134372.67800000001</v>
      </c>
    </row>
    <row r="29" spans="1:8" x14ac:dyDescent="0.25">
      <c r="A29" s="30">
        <v>2006</v>
      </c>
      <c r="B29" s="10">
        <v>35292</v>
      </c>
      <c r="C29" s="10">
        <v>65518</v>
      </c>
      <c r="D29" s="10">
        <f t="shared" si="0"/>
        <v>65518000</v>
      </c>
      <c r="E29" s="32">
        <f t="shared" si="1"/>
        <v>1856.4547206165703</v>
      </c>
      <c r="F29" s="33">
        <f>E29*(236.707/Base!D158)</f>
        <v>2179.7412081001316</v>
      </c>
      <c r="G29" s="34">
        <f>B29/H29</f>
        <v>0.25500966604557862</v>
      </c>
      <c r="H29" s="20">
        <v>138394.75399999999</v>
      </c>
    </row>
    <row r="30" spans="1:8" x14ac:dyDescent="0.25">
      <c r="A30" s="30">
        <v>2007</v>
      </c>
      <c r="B30" s="10">
        <v>36269</v>
      </c>
      <c r="C30" s="10">
        <v>66600</v>
      </c>
      <c r="D30" s="10">
        <f t="shared" si="0"/>
        <v>66600000</v>
      </c>
      <c r="E30" s="32">
        <f t="shared" si="1"/>
        <v>1836.278915878574</v>
      </c>
      <c r="F30" s="33">
        <f>E30*(236.707/Base!D159)</f>
        <v>2096.3435933909655</v>
      </c>
      <c r="G30" s="34">
        <f>B30/H30</f>
        <v>0.25366696655726723</v>
      </c>
      <c r="H30" s="20">
        <v>142978.80600000001</v>
      </c>
    </row>
    <row r="31" spans="1:8" x14ac:dyDescent="0.25">
      <c r="A31" s="30">
        <v>2008</v>
      </c>
      <c r="B31" s="10">
        <v>36668</v>
      </c>
      <c r="C31" s="10">
        <v>85465</v>
      </c>
      <c r="D31" s="10">
        <f t="shared" si="0"/>
        <v>85465000</v>
      </c>
      <c r="E31" s="32">
        <f t="shared" si="1"/>
        <v>2330.7788807679722</v>
      </c>
      <c r="F31" s="33">
        <f>E31*(236.707/Base!D160)</f>
        <v>2562.4894986597697</v>
      </c>
      <c r="G31" s="34">
        <f>B31/H31</f>
        <v>0.25740858922086862</v>
      </c>
      <c r="H31" s="20">
        <v>142450.56899999999</v>
      </c>
    </row>
    <row r="32" spans="1:8" x14ac:dyDescent="0.25">
      <c r="A32" s="30">
        <v>2009</v>
      </c>
      <c r="B32" s="10">
        <v>34632</v>
      </c>
      <c r="C32" s="10">
        <v>76656</v>
      </c>
      <c r="D32" s="10">
        <f t="shared" si="0"/>
        <v>76656000</v>
      </c>
      <c r="E32" s="32">
        <f t="shared" si="1"/>
        <v>2213.4442134442133</v>
      </c>
      <c r="F32" s="33">
        <f>E32*(236.707/Base!D161)</f>
        <v>2442.1789221986855</v>
      </c>
      <c r="G32" s="34">
        <f>B32/H32</f>
        <v>0.24650140713711113</v>
      </c>
      <c r="H32" s="20">
        <v>140494.12700000001</v>
      </c>
    </row>
    <row r="33" spans="1:8" x14ac:dyDescent="0.25">
      <c r="A33" s="30">
        <v>2010</v>
      </c>
      <c r="B33" s="10">
        <v>33682</v>
      </c>
      <c r="C33" s="10">
        <v>82654</v>
      </c>
      <c r="D33" s="10">
        <f t="shared" si="0"/>
        <v>82654000</v>
      </c>
      <c r="E33" s="32">
        <f t="shared" si="1"/>
        <v>2453.9516655780535</v>
      </c>
      <c r="F33" s="33">
        <f>E33*(236.707/Base!D162)</f>
        <v>2663.8456951608041</v>
      </c>
      <c r="G33" s="34">
        <f>B33/H33</f>
        <v>0.23571640104738925</v>
      </c>
      <c r="H33" s="20">
        <v>142892.05100000001</v>
      </c>
    </row>
    <row r="34" spans="1:8" x14ac:dyDescent="0.25">
      <c r="A34" s="30">
        <v>2011</v>
      </c>
      <c r="E34" s="32"/>
      <c r="F34" s="33"/>
      <c r="G34" s="34"/>
      <c r="H34" s="20">
        <v>145370.23999999999</v>
      </c>
    </row>
    <row r="35" spans="1:8" x14ac:dyDescent="0.25">
      <c r="A35" s="30">
        <v>2012</v>
      </c>
      <c r="B35" s="10">
        <v>34102</v>
      </c>
      <c r="C35" s="10">
        <v>68166</v>
      </c>
      <c r="D35" s="10">
        <f t="shared" si="0"/>
        <v>68166000</v>
      </c>
      <c r="E35" s="32">
        <f t="shared" si="1"/>
        <v>1998.8856958536155</v>
      </c>
      <c r="F35" s="33">
        <f>E35*(236.707/Base!D164)</f>
        <v>2060.8127233656883</v>
      </c>
      <c r="G35" s="34">
        <f>B35/H35</f>
        <v>0.23530228070023396</v>
      </c>
      <c r="H35" s="20">
        <v>144928.47200000001</v>
      </c>
    </row>
    <row r="36" spans="1:8" x14ac:dyDescent="0.25">
      <c r="A36" s="30">
        <v>2013</v>
      </c>
      <c r="E36" s="32"/>
      <c r="F36" s="33"/>
      <c r="G36" s="34"/>
      <c r="H36" s="20">
        <v>147351.299</v>
      </c>
    </row>
    <row r="37" spans="1:8" x14ac:dyDescent="0.25">
      <c r="A37" s="30">
        <v>2014</v>
      </c>
      <c r="B37" s="10">
        <v>34866</v>
      </c>
      <c r="C37" s="10">
        <v>69115</v>
      </c>
      <c r="D37" s="10">
        <f t="shared" si="0"/>
        <v>69115000</v>
      </c>
      <c r="E37" s="32">
        <f t="shared" si="1"/>
        <v>1982.3036769345495</v>
      </c>
      <c r="F37" s="33">
        <f>E37*(236.707/Base!D166)</f>
        <v>2005.9557980477882</v>
      </c>
      <c r="G37" s="34"/>
    </row>
    <row r="38" spans="1:8" x14ac:dyDescent="0.25">
      <c r="A38" s="30">
        <v>2015</v>
      </c>
      <c r="B38" s="10">
        <v>33578</v>
      </c>
      <c r="C38" s="10">
        <v>72401</v>
      </c>
      <c r="D38" s="10">
        <f t="shared" si="0"/>
        <v>72401000</v>
      </c>
      <c r="E38" s="32">
        <f t="shared" si="1"/>
        <v>2156.2034665554829</v>
      </c>
      <c r="F38" s="33">
        <f>E38*(236.707/Base!D167)</f>
        <v>2156.2034665554829</v>
      </c>
      <c r="G38" s="3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4"/>
  <sheetViews>
    <sheetView zoomScale="80" zoomScaleNormal="80" workbookViewId="0">
      <selection activeCell="A2" sqref="A2"/>
    </sheetView>
  </sheetViews>
  <sheetFormatPr defaultRowHeight="15" x14ac:dyDescent="0.25"/>
  <cols>
    <col min="1" max="1" width="5.28515625" style="36" customWidth="1"/>
    <col min="2" max="2" width="22.28515625" style="36" bestFit="1" customWidth="1"/>
    <col min="3" max="5" width="25.7109375" style="36" customWidth="1"/>
    <col min="6" max="6" width="23.85546875" style="36" customWidth="1"/>
    <col min="7" max="7" width="29.140625" style="36" bestFit="1" customWidth="1"/>
    <col min="8" max="8" width="20.42578125" style="36" customWidth="1"/>
    <col min="9" max="16384" width="9.140625" style="36"/>
  </cols>
  <sheetData>
    <row r="1" spans="1:8" x14ac:dyDescent="0.25">
      <c r="A1" s="36" t="s">
        <v>117</v>
      </c>
      <c r="B1" s="36" t="s">
        <v>97</v>
      </c>
      <c r="C1" s="36" t="s">
        <v>226</v>
      </c>
      <c r="D1" s="36" t="s">
        <v>227</v>
      </c>
      <c r="E1" s="37" t="s">
        <v>62</v>
      </c>
      <c r="F1" s="36" t="s">
        <v>238</v>
      </c>
      <c r="G1" s="36" t="s">
        <v>95</v>
      </c>
      <c r="H1" s="36" t="s">
        <v>94</v>
      </c>
    </row>
    <row r="2" spans="1:8" x14ac:dyDescent="0.25">
      <c r="A2" s="36">
        <v>1973</v>
      </c>
      <c r="E2" s="37"/>
    </row>
    <row r="3" spans="1:8" x14ac:dyDescent="0.25">
      <c r="A3" s="36">
        <v>1974</v>
      </c>
      <c r="E3" s="37"/>
    </row>
    <row r="4" spans="1:8" x14ac:dyDescent="0.25">
      <c r="A4" s="36">
        <v>1975</v>
      </c>
      <c r="B4" s="38">
        <v>6215</v>
      </c>
      <c r="C4" s="39">
        <v>1250</v>
      </c>
      <c r="D4" s="39"/>
      <c r="E4" s="39"/>
      <c r="G4" s="40">
        <f t="shared" ref="G4:G39" si="0">B4/H4</f>
        <v>7.5581607462087586E-2</v>
      </c>
      <c r="H4" s="36">
        <v>82229</v>
      </c>
    </row>
    <row r="5" spans="1:8" x14ac:dyDescent="0.25">
      <c r="A5" s="36">
        <v>1976</v>
      </c>
      <c r="B5" s="38">
        <v>6473</v>
      </c>
      <c r="C5" s="38">
        <v>1295</v>
      </c>
      <c r="D5" s="39"/>
      <c r="E5" s="39"/>
      <c r="G5" s="40">
        <f t="shared" si="0"/>
        <v>7.6449746072989253E-2</v>
      </c>
      <c r="H5" s="36">
        <v>84670</v>
      </c>
    </row>
    <row r="6" spans="1:8" x14ac:dyDescent="0.25">
      <c r="A6" s="36">
        <v>1977</v>
      </c>
      <c r="B6" s="38">
        <v>5627</v>
      </c>
      <c r="C6" s="38">
        <v>1127</v>
      </c>
      <c r="D6" s="39"/>
      <c r="E6" s="39"/>
      <c r="G6" s="40">
        <f t="shared" si="0"/>
        <v>6.4950655047036412E-2</v>
      </c>
      <c r="H6" s="36">
        <v>86635</v>
      </c>
    </row>
    <row r="7" spans="1:8" x14ac:dyDescent="0.25">
      <c r="A7" s="36">
        <v>1978</v>
      </c>
      <c r="B7" s="38">
        <v>5192</v>
      </c>
      <c r="C7" s="38">
        <v>1048</v>
      </c>
      <c r="D7" s="39"/>
      <c r="E7" s="39"/>
      <c r="G7" s="40">
        <f t="shared" si="0"/>
        <v>5.7836049503737288E-2</v>
      </c>
      <c r="H7" s="36">
        <v>89771</v>
      </c>
    </row>
    <row r="8" spans="1:8" x14ac:dyDescent="0.25">
      <c r="A8" s="36">
        <v>1979</v>
      </c>
      <c r="B8" s="36">
        <v>7396</v>
      </c>
      <c r="C8" s="36">
        <v>2164</v>
      </c>
      <c r="D8" s="39">
        <f t="shared" ref="D8:D44" si="1">C8*1000</f>
        <v>2164000</v>
      </c>
      <c r="E8" s="39">
        <f>D8/B8</f>
        <v>292.59058950784208</v>
      </c>
      <c r="F8" s="36">
        <f>E8*(236.707/Base!D131)</f>
        <v>954.29557421747472</v>
      </c>
      <c r="G8" s="40">
        <f t="shared" si="0"/>
        <v>7.978941463309383E-2</v>
      </c>
      <c r="H8" s="41">
        <v>92694</v>
      </c>
    </row>
    <row r="9" spans="1:8" x14ac:dyDescent="0.25">
      <c r="A9" s="36">
        <v>1980</v>
      </c>
      <c r="B9" s="36">
        <v>6816</v>
      </c>
      <c r="C9" s="36">
        <v>2089</v>
      </c>
      <c r="D9" s="39">
        <f t="shared" si="1"/>
        <v>2089000</v>
      </c>
      <c r="E9" s="39">
        <f>D9/B9</f>
        <v>306.48474178403757</v>
      </c>
      <c r="F9" s="36">
        <f>E9*(236.707/Base!D132)</f>
        <v>880.87626591954438</v>
      </c>
      <c r="G9" s="40">
        <f t="shared" si="0"/>
        <v>7.2586313390556115E-2</v>
      </c>
      <c r="H9" s="36">
        <v>93902</v>
      </c>
    </row>
    <row r="10" spans="1:8" x14ac:dyDescent="0.25">
      <c r="A10" s="36">
        <v>1981</v>
      </c>
      <c r="B10" s="36">
        <v>5909</v>
      </c>
      <c r="C10" s="36">
        <v>1703</v>
      </c>
      <c r="D10" s="39">
        <f t="shared" si="1"/>
        <v>1703000</v>
      </c>
      <c r="E10" s="39">
        <f t="shared" ref="E10:E44" si="2">D10/B10</f>
        <v>288.20443391436794</v>
      </c>
      <c r="F10" s="36">
        <f>E10*(236.707/Base!D133)</f>
        <v>750.60835601221413</v>
      </c>
      <c r="G10" s="40">
        <f t="shared" si="0"/>
        <v>6.1941800494779653E-2</v>
      </c>
      <c r="H10" s="36">
        <v>95396</v>
      </c>
    </row>
    <row r="11" spans="1:8" x14ac:dyDescent="0.25">
      <c r="A11" s="36">
        <v>1982</v>
      </c>
      <c r="B11" s="36">
        <v>6001</v>
      </c>
      <c r="C11" s="36">
        <v>1736</v>
      </c>
      <c r="D11" s="39">
        <f t="shared" si="1"/>
        <v>1736000</v>
      </c>
      <c r="E11" s="39">
        <f t="shared" si="2"/>
        <v>289.28511914680888</v>
      </c>
      <c r="F11" s="36">
        <f>E11*(236.707/Base!D134)</f>
        <v>709.67999988447923</v>
      </c>
      <c r="G11" s="40">
        <f t="shared" si="0"/>
        <v>6.2945131480957026E-2</v>
      </c>
      <c r="H11" s="36">
        <v>95337</v>
      </c>
    </row>
    <row r="12" spans="1:8" x14ac:dyDescent="0.25">
      <c r="A12" s="36">
        <v>1983</v>
      </c>
      <c r="B12" s="36">
        <v>5710</v>
      </c>
      <c r="C12" s="36">
        <v>1694</v>
      </c>
      <c r="D12" s="39">
        <f t="shared" si="1"/>
        <v>1694000</v>
      </c>
      <c r="E12" s="39">
        <f t="shared" si="2"/>
        <v>296.67250437828369</v>
      </c>
      <c r="F12" s="36">
        <f>E12*(236.707/Base!D135)</f>
        <v>705.1927150182114</v>
      </c>
      <c r="G12" s="40">
        <f t="shared" si="0"/>
        <v>5.9280946003467574E-2</v>
      </c>
      <c r="H12" s="36">
        <v>96321</v>
      </c>
    </row>
    <row r="13" spans="1:8" x14ac:dyDescent="0.25">
      <c r="A13" s="36">
        <v>1984</v>
      </c>
      <c r="B13" s="36">
        <v>5461</v>
      </c>
      <c r="C13" s="36">
        <v>1577</v>
      </c>
      <c r="D13" s="39">
        <f t="shared" si="1"/>
        <v>1577000</v>
      </c>
      <c r="E13" s="39">
        <f t="shared" si="2"/>
        <v>288.77494964292254</v>
      </c>
      <c r="F13" s="36">
        <f>E13*(236.707/Base!D136)</f>
        <v>657.7042815618039</v>
      </c>
      <c r="G13" s="40">
        <f t="shared" si="0"/>
        <v>5.4918090487635636E-2</v>
      </c>
      <c r="H13" s="36">
        <v>99439</v>
      </c>
    </row>
    <row r="14" spans="1:8" x14ac:dyDescent="0.25">
      <c r="A14" s="36">
        <v>1985</v>
      </c>
      <c r="B14" s="36">
        <v>6585</v>
      </c>
      <c r="C14" s="36">
        <v>2133</v>
      </c>
      <c r="D14" s="39">
        <f t="shared" si="1"/>
        <v>2133000</v>
      </c>
      <c r="E14" s="39">
        <f t="shared" si="2"/>
        <v>323.91799544419132</v>
      </c>
      <c r="F14" s="36">
        <f>E14*(236.707/Base!D137)</f>
        <v>712.52287264443964</v>
      </c>
      <c r="G14" s="40">
        <f t="shared" si="0"/>
        <v>6.4774739327168998E-2</v>
      </c>
      <c r="H14" s="36">
        <v>101660</v>
      </c>
    </row>
    <row r="15" spans="1:8" x14ac:dyDescent="0.25">
      <c r="A15" s="36">
        <v>1986</v>
      </c>
      <c r="B15" s="36">
        <v>5415</v>
      </c>
      <c r="C15" s="36">
        <v>1805</v>
      </c>
      <c r="D15" s="39">
        <f t="shared" si="1"/>
        <v>1805000</v>
      </c>
      <c r="E15" s="39">
        <f t="shared" si="2"/>
        <v>333.33333333333331</v>
      </c>
      <c r="F15" s="36">
        <f>E15*(236.707/Base!D138)</f>
        <v>719.81076023391813</v>
      </c>
      <c r="G15" s="40">
        <f t="shared" si="0"/>
        <v>5.2549856858653987E-2</v>
      </c>
      <c r="H15" s="36">
        <v>103045</v>
      </c>
    </row>
    <row r="16" spans="1:8" x14ac:dyDescent="0.25">
      <c r="A16" s="36">
        <v>1987</v>
      </c>
      <c r="B16" s="36">
        <v>11336</v>
      </c>
      <c r="C16" s="36">
        <v>6052</v>
      </c>
      <c r="D16" s="39">
        <f t="shared" si="1"/>
        <v>6052000</v>
      </c>
      <c r="E16" s="39">
        <f t="shared" si="2"/>
        <v>533.87438249823572</v>
      </c>
      <c r="F16" s="36">
        <f>E16*(236.707/Base!D139)</f>
        <v>1112.1462614847669</v>
      </c>
      <c r="G16" s="40">
        <f t="shared" si="0"/>
        <v>0.10594788590227672</v>
      </c>
      <c r="H16" s="36">
        <v>106996</v>
      </c>
    </row>
    <row r="17" spans="1:8" x14ac:dyDescent="0.25">
      <c r="A17" s="36">
        <v>1988</v>
      </c>
      <c r="B17" s="36">
        <v>12109</v>
      </c>
      <c r="C17" s="36">
        <v>6700</v>
      </c>
      <c r="D17" s="39">
        <f t="shared" si="1"/>
        <v>6700000</v>
      </c>
      <c r="E17" s="39">
        <f t="shared" si="2"/>
        <v>553.30745726319265</v>
      </c>
      <c r="F17" s="36">
        <f>E17*(236.707/Base!D140)</f>
        <v>1107.0120915231989</v>
      </c>
      <c r="G17" s="40">
        <f t="shared" si="0"/>
        <v>0.11037481314033616</v>
      </c>
      <c r="H17" s="36">
        <v>109708</v>
      </c>
    </row>
    <row r="18" spans="1:8" x14ac:dyDescent="0.25">
      <c r="A18" s="36">
        <v>1989</v>
      </c>
      <c r="B18" s="36">
        <v>10441</v>
      </c>
      <c r="C18" s="36">
        <v>5937</v>
      </c>
      <c r="D18" s="39">
        <f t="shared" si="1"/>
        <v>5937000</v>
      </c>
      <c r="E18" s="39">
        <f t="shared" si="2"/>
        <v>568.62369504836704</v>
      </c>
      <c r="F18" s="36">
        <f>E18*(236.707/Base!D141)</f>
        <v>1085.4906402201032</v>
      </c>
      <c r="G18" s="40">
        <f t="shared" si="0"/>
        <v>9.3110151958336301E-2</v>
      </c>
      <c r="H18" s="36">
        <v>112136</v>
      </c>
    </row>
    <row r="19" spans="1:8" x14ac:dyDescent="0.25">
      <c r="A19" s="36">
        <v>1990</v>
      </c>
      <c r="B19" s="36">
        <v>10693</v>
      </c>
      <c r="C19" s="36">
        <v>6316</v>
      </c>
      <c r="D19" s="39">
        <f t="shared" si="1"/>
        <v>6316000</v>
      </c>
      <c r="E19" s="39">
        <f t="shared" si="2"/>
        <v>590.66679135883282</v>
      </c>
      <c r="F19" s="36">
        <f>E19*(236.707/Base!D142)</f>
        <v>1069.8573074976428</v>
      </c>
      <c r="G19" s="40">
        <f t="shared" si="0"/>
        <v>9.4031675123332478E-2</v>
      </c>
      <c r="H19" s="36">
        <v>113717</v>
      </c>
    </row>
    <row r="20" spans="1:8" x14ac:dyDescent="0.25">
      <c r="A20" s="36">
        <v>1991</v>
      </c>
      <c r="B20" s="36">
        <v>11384</v>
      </c>
      <c r="C20" s="36">
        <v>8291</v>
      </c>
      <c r="D20" s="39">
        <f t="shared" si="1"/>
        <v>8291000</v>
      </c>
      <c r="E20" s="39">
        <f t="shared" si="2"/>
        <v>728.30288123682362</v>
      </c>
      <c r="F20" s="36">
        <f>E20*(236.707/Base!D143)</f>
        <v>1265.7071244338492</v>
      </c>
      <c r="G20" s="40">
        <f t="shared" si="0"/>
        <v>9.9224265667218689E-2</v>
      </c>
      <c r="H20" s="36">
        <v>114730</v>
      </c>
    </row>
    <row r="21" spans="1:8" x14ac:dyDescent="0.25">
      <c r="A21" s="36">
        <v>1992</v>
      </c>
      <c r="B21" s="36">
        <v>13302</v>
      </c>
      <c r="C21" s="36">
        <v>10697</v>
      </c>
      <c r="D21" s="39">
        <f t="shared" si="1"/>
        <v>10697000</v>
      </c>
      <c r="E21" s="39">
        <f t="shared" si="2"/>
        <v>804.16478725003753</v>
      </c>
      <c r="F21" s="36">
        <f>E21*(236.707/Base!D144)</f>
        <v>1356.7058119283877</v>
      </c>
      <c r="G21" s="40">
        <f t="shared" si="0"/>
        <v>0.11708991681704151</v>
      </c>
      <c r="H21" s="36">
        <v>113605</v>
      </c>
    </row>
    <row r="22" spans="1:8" x14ac:dyDescent="0.25">
      <c r="A22" s="36">
        <v>1993</v>
      </c>
      <c r="B22" s="36">
        <v>14003</v>
      </c>
      <c r="C22" s="36">
        <v>12220</v>
      </c>
      <c r="D22" s="39">
        <f t="shared" si="1"/>
        <v>12220000</v>
      </c>
      <c r="E22" s="39">
        <f t="shared" si="2"/>
        <v>872.67014211240451</v>
      </c>
      <c r="F22" s="36">
        <f>E22*(236.707/Base!D145)</f>
        <v>1429.488198175537</v>
      </c>
      <c r="G22" s="40">
        <f t="shared" si="0"/>
        <v>0.12218809444861346</v>
      </c>
      <c r="H22" s="36">
        <v>114602</v>
      </c>
    </row>
    <row r="23" spans="1:8" x14ac:dyDescent="0.25">
      <c r="A23" s="36">
        <v>1994</v>
      </c>
      <c r="B23" s="36">
        <v>18059</v>
      </c>
      <c r="C23" s="36">
        <v>19647</v>
      </c>
      <c r="D23" s="39">
        <f t="shared" si="1"/>
        <v>19647000</v>
      </c>
      <c r="E23" s="39">
        <f t="shared" si="2"/>
        <v>1087.9339941303506</v>
      </c>
      <c r="F23" s="36">
        <f>E23*(236.707/Base!D146)</f>
        <v>1737.6113619123232</v>
      </c>
      <c r="G23" s="40">
        <f t="shared" si="0"/>
        <v>0.15575757053034681</v>
      </c>
      <c r="H23" s="36">
        <v>115943</v>
      </c>
    </row>
    <row r="24" spans="1:8" x14ac:dyDescent="0.25">
      <c r="A24" s="36">
        <v>1995</v>
      </c>
      <c r="B24" s="36">
        <v>18410</v>
      </c>
      <c r="C24" s="36">
        <v>23310</v>
      </c>
      <c r="D24" s="39">
        <f t="shared" si="1"/>
        <v>23310000</v>
      </c>
      <c r="E24" s="39">
        <f t="shared" si="2"/>
        <v>1266.1596958174905</v>
      </c>
      <c r="F24" s="36">
        <f>E24*(236.707/Base!D147)</f>
        <v>1966.5356425031773</v>
      </c>
      <c r="G24" s="40">
        <f t="shared" si="0"/>
        <v>0.15572924596931093</v>
      </c>
      <c r="H24" s="36">
        <v>118218</v>
      </c>
    </row>
    <row r="25" spans="1:8" x14ac:dyDescent="0.25">
      <c r="A25" s="36">
        <v>1996</v>
      </c>
      <c r="B25" s="36">
        <v>17811</v>
      </c>
      <c r="C25" s="36">
        <v>25000</v>
      </c>
      <c r="D25" s="39">
        <f t="shared" si="1"/>
        <v>25000000</v>
      </c>
      <c r="E25" s="39">
        <f t="shared" si="2"/>
        <v>1403.6269720958958</v>
      </c>
      <c r="F25" s="36">
        <f>E25*(236.707/Base!D148)</f>
        <v>2117.5801764429775</v>
      </c>
      <c r="G25" s="40">
        <f t="shared" si="0"/>
        <v>0.1479921230401077</v>
      </c>
      <c r="H25" s="36">
        <v>120351</v>
      </c>
    </row>
    <row r="26" spans="1:8" x14ac:dyDescent="0.25">
      <c r="A26" s="36">
        <v>1997</v>
      </c>
      <c r="B26" s="36">
        <v>18534</v>
      </c>
      <c r="C26" s="36">
        <v>26847</v>
      </c>
      <c r="D26" s="39">
        <f t="shared" si="1"/>
        <v>26847000</v>
      </c>
      <c r="E26" s="39">
        <f t="shared" si="2"/>
        <v>1448.5270314017482</v>
      </c>
      <c r="F26" s="36">
        <f>E26*(236.707/Base!D149)</f>
        <v>2136.3021060561596</v>
      </c>
      <c r="G26" s="40">
        <f t="shared" si="0"/>
        <v>0.15139435722337488</v>
      </c>
      <c r="H26" s="42">
        <v>122422</v>
      </c>
    </row>
    <row r="27" spans="1:8" x14ac:dyDescent="0.25">
      <c r="A27" s="36">
        <v>1998</v>
      </c>
      <c r="B27" s="36">
        <v>19201</v>
      </c>
      <c r="C27" s="36">
        <v>29000</v>
      </c>
      <c r="D27" s="39">
        <f t="shared" si="1"/>
        <v>29000000</v>
      </c>
      <c r="E27" s="39">
        <f t="shared" si="2"/>
        <v>1510.3380032289986</v>
      </c>
      <c r="F27" s="36">
        <f>E27*(236.707/Base!D150)</f>
        <v>2193.298022885439</v>
      </c>
      <c r="G27" s="40">
        <f t="shared" si="0"/>
        <v>0.15388992634506415</v>
      </c>
      <c r="H27" s="36">
        <v>124771</v>
      </c>
    </row>
    <row r="28" spans="1:8" x14ac:dyDescent="0.25">
      <c r="A28" s="36">
        <v>1999</v>
      </c>
      <c r="B28" s="36">
        <v>19449</v>
      </c>
      <c r="C28" s="36">
        <v>29818</v>
      </c>
      <c r="D28" s="39">
        <f t="shared" si="1"/>
        <v>29818000</v>
      </c>
      <c r="E28" s="39">
        <f t="shared" si="2"/>
        <v>1533.1379505373027</v>
      </c>
      <c r="F28" s="36">
        <f>E28*(236.707/Base!D151)</f>
        <v>2178.2982284383752</v>
      </c>
      <c r="G28" s="40">
        <f t="shared" si="0"/>
        <v>0.15305117298902157</v>
      </c>
      <c r="H28" s="42">
        <v>127075.145</v>
      </c>
    </row>
    <row r="29" spans="1:8" x14ac:dyDescent="0.25">
      <c r="A29" s="36">
        <v>2000</v>
      </c>
      <c r="B29" s="36">
        <v>18439</v>
      </c>
      <c r="C29" s="36">
        <v>30002</v>
      </c>
      <c r="D29" s="39">
        <f t="shared" si="1"/>
        <v>30002000</v>
      </c>
      <c r="E29" s="39">
        <f t="shared" si="2"/>
        <v>1627.0947448343186</v>
      </c>
      <c r="F29" s="36">
        <f>E29*(236.707/Base!D152)</f>
        <v>2236.6127512514349</v>
      </c>
      <c r="G29" s="40">
        <f t="shared" si="0"/>
        <v>0.14252532396510878</v>
      </c>
      <c r="H29" s="42">
        <v>129373.5</v>
      </c>
    </row>
    <row r="30" spans="1:8" x14ac:dyDescent="0.25">
      <c r="A30" s="36">
        <v>2001</v>
      </c>
      <c r="B30" s="36">
        <v>19492</v>
      </c>
      <c r="C30" s="36">
        <v>33600</v>
      </c>
      <c r="D30" s="39">
        <f t="shared" si="1"/>
        <v>33600000</v>
      </c>
      <c r="E30" s="39">
        <f t="shared" si="2"/>
        <v>1723.7841165606403</v>
      </c>
      <c r="F30" s="36">
        <f>E30*(236.707/Base!D153)</f>
        <v>2303.9625458990372</v>
      </c>
      <c r="G30" s="40">
        <f t="shared" si="0"/>
        <v>0.14964465497844054</v>
      </c>
      <c r="H30" s="42">
        <v>130255.23699999999</v>
      </c>
    </row>
    <row r="31" spans="1:8" x14ac:dyDescent="0.25">
      <c r="A31" s="36">
        <v>2002</v>
      </c>
      <c r="B31" s="36">
        <v>18560</v>
      </c>
      <c r="C31" s="36">
        <v>34002</v>
      </c>
      <c r="D31" s="39">
        <f t="shared" si="1"/>
        <v>34002000</v>
      </c>
      <c r="E31" s="39">
        <f t="shared" si="2"/>
        <v>1832.0043103448277</v>
      </c>
      <c r="F31" s="36">
        <f>E31*(236.707/Base!D154)</f>
        <v>2410.4960772028521</v>
      </c>
      <c r="G31" s="40">
        <f t="shared" si="0"/>
        <v>0.14268532850333246</v>
      </c>
      <c r="H31" s="42">
        <v>130076.443</v>
      </c>
    </row>
    <row r="32" spans="1:8" x14ac:dyDescent="0.25">
      <c r="A32" s="36">
        <v>2003</v>
      </c>
      <c r="B32" s="36">
        <v>19186</v>
      </c>
      <c r="C32" s="36">
        <v>33457</v>
      </c>
      <c r="D32" s="39">
        <f t="shared" si="1"/>
        <v>33457000</v>
      </c>
      <c r="E32" s="39">
        <f t="shared" si="2"/>
        <v>1743.8236213905973</v>
      </c>
      <c r="F32" s="36">
        <f>E32*(236.707/Base!D155)</f>
        <v>2243.3437931983922</v>
      </c>
      <c r="G32" s="40">
        <f t="shared" si="0"/>
        <v>0.14710524916704892</v>
      </c>
      <c r="H32" s="42">
        <v>130423.626</v>
      </c>
    </row>
    <row r="33" spans="1:8" x14ac:dyDescent="0.25">
      <c r="A33" s="36">
        <v>2004</v>
      </c>
      <c r="B33" s="36">
        <v>20838</v>
      </c>
      <c r="C33" s="36">
        <v>38048</v>
      </c>
      <c r="D33" s="39">
        <f t="shared" si="1"/>
        <v>38048000</v>
      </c>
      <c r="E33" s="39">
        <f t="shared" si="2"/>
        <v>1825.8949995201076</v>
      </c>
      <c r="F33" s="36">
        <f>E33*(236.707/Base!D156)</f>
        <v>2287.9943231943148</v>
      </c>
      <c r="G33" s="40">
        <f t="shared" si="0"/>
        <v>0.15759376658948926</v>
      </c>
      <c r="H33" s="42">
        <v>132226.04199999999</v>
      </c>
    </row>
    <row r="34" spans="1:8" x14ac:dyDescent="0.25">
      <c r="A34" s="36">
        <v>2005</v>
      </c>
      <c r="B34" s="36">
        <v>22296</v>
      </c>
      <c r="C34" s="36">
        <v>40315</v>
      </c>
      <c r="D34" s="39">
        <f t="shared" si="1"/>
        <v>40315000</v>
      </c>
      <c r="E34" s="39">
        <f t="shared" si="2"/>
        <v>1808.1718693936132</v>
      </c>
      <c r="F34" s="36">
        <f>E34*(236.707/Base!D157)</f>
        <v>2191.535784375596</v>
      </c>
      <c r="G34" s="40">
        <f t="shared" si="0"/>
        <v>0.16592658814167563</v>
      </c>
      <c r="H34" s="42">
        <v>134372.67800000001</v>
      </c>
    </row>
    <row r="35" spans="1:8" x14ac:dyDescent="0.25">
      <c r="A35" s="36">
        <v>2006</v>
      </c>
      <c r="B35" s="36">
        <v>23391</v>
      </c>
      <c r="C35" s="36">
        <v>43270</v>
      </c>
      <c r="D35" s="39">
        <f t="shared" si="1"/>
        <v>43270000</v>
      </c>
      <c r="E35" s="39">
        <f t="shared" si="2"/>
        <v>1849.8567825231926</v>
      </c>
      <c r="F35" s="36">
        <f>E35*(236.707/Base!D158)</f>
        <v>2171.9942927614948</v>
      </c>
      <c r="G35" s="40">
        <f t="shared" si="0"/>
        <v>0.16901652211470386</v>
      </c>
      <c r="H35" s="42">
        <v>138394.75399999999</v>
      </c>
    </row>
    <row r="36" spans="1:8" x14ac:dyDescent="0.25">
      <c r="A36" s="36">
        <v>2007</v>
      </c>
      <c r="B36" s="36">
        <v>24076</v>
      </c>
      <c r="C36" s="36">
        <v>47102</v>
      </c>
      <c r="D36" s="39">
        <f t="shared" si="1"/>
        <v>47102000</v>
      </c>
      <c r="E36" s="39">
        <f t="shared" si="2"/>
        <v>1956.3881043362685</v>
      </c>
      <c r="F36" s="36">
        <f>E36*(236.707/Base!D159)</f>
        <v>2233.4633552928258</v>
      </c>
      <c r="G36" s="40">
        <f t="shared" si="0"/>
        <v>0.16838859320170849</v>
      </c>
      <c r="H36" s="42">
        <v>142978.80600000001</v>
      </c>
    </row>
    <row r="37" spans="1:8" x14ac:dyDescent="0.25">
      <c r="A37" s="36">
        <v>2008</v>
      </c>
      <c r="B37" s="36">
        <v>24942</v>
      </c>
      <c r="C37" s="36">
        <v>48636</v>
      </c>
      <c r="D37" s="39">
        <f t="shared" si="1"/>
        <v>48636000</v>
      </c>
      <c r="E37" s="39">
        <f t="shared" si="2"/>
        <v>1949.9639162857829</v>
      </c>
      <c r="F37" s="36">
        <f>E37*(236.707/Base!D160)</f>
        <v>2143.8164295539718</v>
      </c>
      <c r="G37" s="40">
        <f t="shared" si="0"/>
        <v>0.17509231570707171</v>
      </c>
      <c r="H37" s="42">
        <v>142450.56899999999</v>
      </c>
    </row>
    <row r="38" spans="1:8" x14ac:dyDescent="0.25">
      <c r="A38" s="36">
        <v>2009</v>
      </c>
      <c r="B38" s="36">
        <v>25700</v>
      </c>
      <c r="C38" s="36">
        <v>54977</v>
      </c>
      <c r="D38" s="39">
        <f t="shared" si="1"/>
        <v>54977000</v>
      </c>
      <c r="E38" s="39">
        <f t="shared" si="2"/>
        <v>2139.1828793774321</v>
      </c>
      <c r="F38" s="36">
        <f>E38*(236.707/Base!D161)</f>
        <v>2360.2435096453937</v>
      </c>
      <c r="G38" s="40">
        <f t="shared" si="0"/>
        <v>0.18292579589465685</v>
      </c>
      <c r="H38" s="42">
        <v>140494.12700000001</v>
      </c>
    </row>
    <row r="39" spans="1:8" x14ac:dyDescent="0.25">
      <c r="A39" s="36">
        <v>2010</v>
      </c>
      <c r="B39" s="36">
        <v>27989</v>
      </c>
      <c r="C39" s="36">
        <v>60729</v>
      </c>
      <c r="D39" s="39">
        <f t="shared" si="1"/>
        <v>60729000</v>
      </c>
      <c r="E39" s="39">
        <f t="shared" si="2"/>
        <v>2169.7452570652758</v>
      </c>
      <c r="F39" s="36">
        <f>E39*(236.707/Base!D162)</f>
        <v>2355.3302388567627</v>
      </c>
      <c r="G39" s="40">
        <f t="shared" si="0"/>
        <v>0.19587513653926067</v>
      </c>
      <c r="H39" s="42">
        <v>142892.05100000001</v>
      </c>
    </row>
    <row r="40" spans="1:8" x14ac:dyDescent="0.25">
      <c r="A40" s="36">
        <v>2011</v>
      </c>
      <c r="D40" s="39"/>
      <c r="E40" s="39"/>
      <c r="G40" s="40"/>
      <c r="H40" s="42">
        <v>145370.23999999999</v>
      </c>
    </row>
    <row r="41" spans="1:8" x14ac:dyDescent="0.25">
      <c r="A41" s="36">
        <v>2012</v>
      </c>
      <c r="B41" s="36">
        <v>26810</v>
      </c>
      <c r="C41" s="36">
        <v>59028</v>
      </c>
      <c r="D41" s="39">
        <f t="shared" si="1"/>
        <v>59028000</v>
      </c>
      <c r="E41" s="39">
        <f t="shared" si="2"/>
        <v>2201.7157776948898</v>
      </c>
      <c r="F41" s="36">
        <f>E41*(236.707/Base!D164)</f>
        <v>2269.9266382868209</v>
      </c>
      <c r="G41" s="40">
        <f>B41/H41</f>
        <v>0.18498780557073699</v>
      </c>
      <c r="H41" s="42">
        <v>144928.47200000001</v>
      </c>
    </row>
    <row r="42" spans="1:8" x14ac:dyDescent="0.25">
      <c r="A42" s="36">
        <v>2013</v>
      </c>
      <c r="D42" s="39"/>
      <c r="E42" s="39"/>
      <c r="G42" s="40"/>
      <c r="H42" s="42">
        <v>147351.299</v>
      </c>
    </row>
    <row r="43" spans="1:8" x14ac:dyDescent="0.25">
      <c r="A43" s="36">
        <v>2014</v>
      </c>
      <c r="B43" s="36">
        <v>28366</v>
      </c>
      <c r="C43" s="36">
        <v>68970</v>
      </c>
      <c r="D43" s="39">
        <f t="shared" si="1"/>
        <v>68970000</v>
      </c>
      <c r="E43" s="39">
        <f t="shared" si="2"/>
        <v>2431.4319960516109</v>
      </c>
      <c r="F43" s="36">
        <f>E43*(236.707/Base!D166)</f>
        <v>2460.4429516979972</v>
      </c>
      <c r="G43" s="40"/>
    </row>
    <row r="44" spans="1:8" x14ac:dyDescent="0.25">
      <c r="A44" s="36">
        <v>2015</v>
      </c>
      <c r="B44" s="36">
        <v>29368</v>
      </c>
      <c r="C44" s="36">
        <v>72521</v>
      </c>
      <c r="D44" s="39">
        <f t="shared" si="1"/>
        <v>72521000</v>
      </c>
      <c r="E44" s="39">
        <f t="shared" si="2"/>
        <v>2469.3884500136201</v>
      </c>
      <c r="F44" s="36">
        <f>E44*(236.707/Base!D167)</f>
        <v>2469.3884500136201</v>
      </c>
      <c r="G44" s="4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5"/>
  <sheetViews>
    <sheetView zoomScale="80" zoomScaleNormal="80" workbookViewId="0">
      <selection activeCell="A2" sqref="A2"/>
    </sheetView>
  </sheetViews>
  <sheetFormatPr defaultColWidth="9.140625" defaultRowHeight="15" x14ac:dyDescent="0.25"/>
  <cols>
    <col min="1" max="1" width="9.42578125" style="10" customWidth="1"/>
    <col min="2" max="2" width="24.85546875" style="10" bestFit="1" customWidth="1"/>
    <col min="3" max="3" width="31.5703125" style="10" bestFit="1" customWidth="1"/>
    <col min="4" max="4" width="19.5703125" style="10" bestFit="1" customWidth="1"/>
    <col min="5" max="5" width="22.28515625" style="10" bestFit="1" customWidth="1"/>
    <col min="6" max="6" width="15.140625" style="10" bestFit="1" customWidth="1"/>
    <col min="7" max="16384" width="9.140625" style="10"/>
  </cols>
  <sheetData>
    <row r="1" spans="1:6" x14ac:dyDescent="0.25">
      <c r="A1" s="10" t="s">
        <v>117</v>
      </c>
      <c r="B1" s="10" t="s">
        <v>93</v>
      </c>
      <c r="C1" s="10" t="s">
        <v>8</v>
      </c>
      <c r="D1" s="10" t="s">
        <v>9</v>
      </c>
      <c r="E1" s="10" t="s">
        <v>239</v>
      </c>
      <c r="F1" s="10" t="s">
        <v>6</v>
      </c>
    </row>
    <row r="2" spans="1:6" x14ac:dyDescent="0.25">
      <c r="A2" s="10">
        <v>1972</v>
      </c>
      <c r="B2" s="10">
        <v>17606</v>
      </c>
      <c r="C2" s="10">
        <v>358</v>
      </c>
      <c r="D2" s="10">
        <v>6300</v>
      </c>
      <c r="E2" s="43">
        <f>C2*(236.707/Base!D124)</f>
        <v>2027.0072555199999</v>
      </c>
      <c r="F2" s="44">
        <f>B2/Base!C124</f>
        <v>8.387963562907344E-2</v>
      </c>
    </row>
    <row r="3" spans="1:6" x14ac:dyDescent="0.25">
      <c r="A3" s="10">
        <v>1973</v>
      </c>
      <c r="B3" s="10">
        <v>19622</v>
      </c>
      <c r="C3" s="10">
        <v>440</v>
      </c>
      <c r="D3" s="10">
        <v>8639</v>
      </c>
      <c r="E3" s="43">
        <f>C3*(236.707/Base!D125)</f>
        <v>2345.851067419962</v>
      </c>
      <c r="F3" s="44">
        <f>B3/Base!C125</f>
        <v>9.2596350320184609E-2</v>
      </c>
    </row>
    <row r="4" spans="1:6" x14ac:dyDescent="0.25">
      <c r="A4" s="10">
        <v>1974</v>
      </c>
      <c r="B4" s="10">
        <v>21462</v>
      </c>
      <c r="C4" s="10">
        <v>465</v>
      </c>
      <c r="D4" s="10">
        <v>9983</v>
      </c>
      <c r="E4" s="43">
        <f>C4*(236.707/Base!D126)</f>
        <v>2231.2242538983051</v>
      </c>
      <c r="F4" s="44">
        <f>B4/Base!C126</f>
        <v>0.1003581882966884</v>
      </c>
    </row>
    <row r="5" spans="1:6" x14ac:dyDescent="0.25">
      <c r="A5" s="10">
        <v>1975</v>
      </c>
      <c r="B5" s="10">
        <v>22007</v>
      </c>
      <c r="C5" s="10">
        <v>556</v>
      </c>
      <c r="D5" s="10">
        <v>12242</v>
      </c>
      <c r="E5" s="43">
        <f>C5*(236.707/Base!D127)</f>
        <v>2447.9700471539659</v>
      </c>
      <c r="F5" s="44">
        <f>B5/Base!C127</f>
        <v>0.10189699638380724</v>
      </c>
    </row>
    <row r="6" spans="1:6" x14ac:dyDescent="0.25">
      <c r="A6" s="10">
        <v>1976</v>
      </c>
      <c r="B6" s="10">
        <v>22815</v>
      </c>
      <c r="C6" s="10">
        <v>618</v>
      </c>
      <c r="D6" s="10">
        <v>14091</v>
      </c>
      <c r="E6" s="43">
        <f>C6*(236.707/Base!D128)</f>
        <v>2572.8936984705874</v>
      </c>
      <c r="F6" s="44">
        <f>B6/Base!C128</f>
        <v>0.10463916343706285</v>
      </c>
    </row>
    <row r="7" spans="1:6" x14ac:dyDescent="0.25">
      <c r="A7" s="10">
        <v>1977</v>
      </c>
      <c r="B7" s="10">
        <v>22832</v>
      </c>
      <c r="C7" s="10">
        <v>711</v>
      </c>
      <c r="D7" s="10">
        <v>16239</v>
      </c>
      <c r="E7" s="43">
        <f>C7*(236.707/Base!D129)</f>
        <v>2776.3478302344824</v>
      </c>
      <c r="F7" s="44">
        <f>B7/Base!C129</f>
        <v>0.10366919573735806</v>
      </c>
    </row>
    <row r="8" spans="1:6" x14ac:dyDescent="0.25">
      <c r="A8" s="10">
        <v>1978</v>
      </c>
      <c r="B8" s="10">
        <v>21964</v>
      </c>
      <c r="C8" s="10">
        <v>819</v>
      </c>
      <c r="D8" s="10">
        <v>17992</v>
      </c>
      <c r="E8" s="43">
        <f>C8*(236.707/Base!D130)</f>
        <v>2972.5665059999997</v>
      </c>
      <c r="F8" s="44">
        <f>B8/Base!C130</f>
        <v>9.8676909944515584E-2</v>
      </c>
    </row>
    <row r="9" spans="1:6" x14ac:dyDescent="0.25">
      <c r="A9" s="10">
        <v>1979</v>
      </c>
      <c r="B9" s="10">
        <v>21520</v>
      </c>
      <c r="C9" s="10">
        <v>951</v>
      </c>
      <c r="D9" s="10">
        <v>20472</v>
      </c>
      <c r="E9" s="43">
        <f>C9*(236.707/Base!D131)</f>
        <v>3101.7234443778807</v>
      </c>
      <c r="F9" s="44">
        <f>B9/Base!C131</f>
        <v>9.562107040501211E-2</v>
      </c>
    </row>
    <row r="10" spans="1:6" x14ac:dyDescent="0.25">
      <c r="A10" s="10">
        <v>1980</v>
      </c>
      <c r="B10" s="10">
        <v>21605</v>
      </c>
      <c r="C10" s="10">
        <v>1079</v>
      </c>
      <c r="D10" s="10">
        <v>23311</v>
      </c>
      <c r="E10" s="43">
        <f>C10*(236.707/Base!D132)</f>
        <v>3101.1837176446702</v>
      </c>
      <c r="F10" s="44">
        <f>B10/Base!C132</f>
        <v>9.4872785716167682E-2</v>
      </c>
    </row>
    <row r="11" spans="1:6" x14ac:dyDescent="0.25">
      <c r="A11" s="10">
        <v>1981</v>
      </c>
      <c r="B11" s="10">
        <v>21980</v>
      </c>
      <c r="C11" s="10">
        <v>1238</v>
      </c>
      <c r="D11" s="10">
        <v>27204</v>
      </c>
      <c r="E11" s="43">
        <f>C11*(236.707/Base!D133)</f>
        <v>3224.2846930634778</v>
      </c>
      <c r="F11" s="44">
        <f>B11/Base!C133</f>
        <v>9.5579346512093086E-2</v>
      </c>
    </row>
    <row r="12" spans="1:6" x14ac:dyDescent="0.25">
      <c r="A12" s="10">
        <v>1982</v>
      </c>
      <c r="B12" s="10">
        <v>21603</v>
      </c>
      <c r="C12" s="10">
        <v>1361</v>
      </c>
      <c r="D12" s="10">
        <v>29399</v>
      </c>
      <c r="E12" s="43">
        <f>C12*(236.707/Base!D134)</f>
        <v>3338.8322312998271</v>
      </c>
      <c r="F12" s="44">
        <f>B12/Base!C134</f>
        <v>9.3040984030182433E-2</v>
      </c>
    </row>
    <row r="13" spans="1:6" x14ac:dyDescent="0.25">
      <c r="A13" s="10">
        <v>1983</v>
      </c>
      <c r="B13" s="10">
        <v>21554</v>
      </c>
      <c r="C13" s="10">
        <v>1503</v>
      </c>
      <c r="D13" s="10">
        <v>32391</v>
      </c>
      <c r="E13" s="43">
        <f>C13*(236.707/Base!D135)</f>
        <v>3572.6420043324929</v>
      </c>
      <c r="F13" s="44">
        <f>B13/Base!C135</f>
        <v>9.1990422821341233E-2</v>
      </c>
    </row>
    <row r="14" spans="1:6" x14ac:dyDescent="0.25">
      <c r="A14" s="10">
        <v>1984</v>
      </c>
      <c r="B14" s="10">
        <v>21557</v>
      </c>
      <c r="C14" s="10">
        <v>1572</v>
      </c>
      <c r="D14" s="10">
        <v>33891</v>
      </c>
      <c r="E14" s="43">
        <f>C14*(236.707/Base!D136)</f>
        <v>3580.3352468543853</v>
      </c>
      <c r="F14" s="44">
        <f>B14/Base!C136</f>
        <v>9.1208726115727654E-2</v>
      </c>
    </row>
    <row r="15" spans="1:6" x14ac:dyDescent="0.25">
      <c r="A15" s="10">
        <v>1985</v>
      </c>
      <c r="B15" s="10">
        <v>21814</v>
      </c>
      <c r="C15" s="10">
        <v>1719</v>
      </c>
      <c r="D15" s="10">
        <v>37508</v>
      </c>
      <c r="E15" s="43">
        <f>C15*(236.707/Base!D137)</f>
        <v>3781.2867309090902</v>
      </c>
      <c r="F15" s="44">
        <f>B15/Base!C137</f>
        <v>9.1476353023072471E-2</v>
      </c>
    </row>
    <row r="16" spans="1:6" x14ac:dyDescent="0.25">
      <c r="A16" s="10">
        <v>1986</v>
      </c>
      <c r="B16" s="10">
        <v>22515</v>
      </c>
      <c r="C16" s="10">
        <v>1821</v>
      </c>
      <c r="D16" s="10">
        <v>41005</v>
      </c>
      <c r="E16" s="43">
        <f>C16*(236.707/Base!D138)</f>
        <v>3932.3261831578948</v>
      </c>
      <c r="F16" s="44">
        <f>B16/Base!C138</f>
        <v>9.3558721966665426E-2</v>
      </c>
    </row>
    <row r="17" spans="1:6" x14ac:dyDescent="0.25">
      <c r="A17" s="10">
        <v>1987</v>
      </c>
      <c r="B17" s="10">
        <v>23109</v>
      </c>
      <c r="C17" s="10">
        <v>1949</v>
      </c>
      <c r="D17" s="10">
        <v>45050</v>
      </c>
      <c r="E17" s="43">
        <f>C17*(236.707/Base!D139)</f>
        <v>4060.0806757027226</v>
      </c>
      <c r="F17" s="44">
        <f>B17/Base!C139</f>
        <v>9.5175532528294429E-2</v>
      </c>
    </row>
    <row r="18" spans="1:6" x14ac:dyDescent="0.25">
      <c r="A18" s="10">
        <v>1988</v>
      </c>
      <c r="B18" s="10">
        <v>22907</v>
      </c>
      <c r="C18" s="10">
        <v>2126</v>
      </c>
      <c r="D18" s="10">
        <v>48710</v>
      </c>
      <c r="E18" s="43">
        <f>C18*(236.707/Base!D140)</f>
        <v>4253.5260923816259</v>
      </c>
      <c r="F18" s="44">
        <f>B18/Base!C140</f>
        <v>9.3489945759751211E-2</v>
      </c>
    </row>
    <row r="19" spans="1:6" x14ac:dyDescent="0.25">
      <c r="A19" s="10">
        <v>1989</v>
      </c>
      <c r="B19" s="10">
        <v>23511</v>
      </c>
      <c r="C19" s="10">
        <v>2318</v>
      </c>
      <c r="D19" s="10">
        <v>54500</v>
      </c>
      <c r="E19" s="43">
        <f>C19*(236.707/Base!D141)</f>
        <v>4425.0131078624399</v>
      </c>
      <c r="F19" s="44">
        <f>B19/Base!C141</f>
        <v>9.5054620727575589E-2</v>
      </c>
    </row>
    <row r="20" spans="1:6" x14ac:dyDescent="0.25">
      <c r="A20" s="10">
        <v>1990</v>
      </c>
      <c r="B20" s="10">
        <v>25255</v>
      </c>
      <c r="C20" s="10">
        <v>2568</v>
      </c>
      <c r="D20" s="10">
        <v>64859</v>
      </c>
      <c r="E20" s="43">
        <f>C20*(236.707/Base!D142)</f>
        <v>4651.3425265259111</v>
      </c>
      <c r="F20" s="44">
        <f>B20/Base!C142</f>
        <v>0.10103091133842455</v>
      </c>
    </row>
    <row r="21" spans="1:6" x14ac:dyDescent="0.25">
      <c r="A21" s="10">
        <v>1991</v>
      </c>
      <c r="B21" s="10">
        <v>28280</v>
      </c>
      <c r="C21" s="10">
        <v>2725</v>
      </c>
      <c r="D21" s="10">
        <v>77048</v>
      </c>
      <c r="E21" s="43">
        <f>C21*(236.707/Base!D143)</f>
        <v>4735.7383898096987</v>
      </c>
      <c r="F21" s="44">
        <f>B21/Base!C143</f>
        <v>0.11192685967585538</v>
      </c>
    </row>
    <row r="22" spans="1:6" x14ac:dyDescent="0.25">
      <c r="A22" s="10">
        <v>1992</v>
      </c>
      <c r="B22" s="10">
        <v>30926</v>
      </c>
      <c r="C22" s="10">
        <v>2936</v>
      </c>
      <c r="D22" s="10">
        <v>90814</v>
      </c>
      <c r="E22" s="43">
        <f>C22*(236.707/Base!D144)</f>
        <v>4953.3234070633698</v>
      </c>
      <c r="F22" s="44">
        <f>B22/Base!C144</f>
        <v>0.12108374769977683</v>
      </c>
    </row>
    <row r="23" spans="1:6" x14ac:dyDescent="0.25">
      <c r="A23" s="10">
        <v>1993</v>
      </c>
      <c r="B23" s="10">
        <v>33432</v>
      </c>
      <c r="C23" s="10">
        <v>3042</v>
      </c>
      <c r="D23" s="10">
        <v>101709</v>
      </c>
      <c r="E23" s="43">
        <f>C23*(236.707/Base!D145)</f>
        <v>4982.9859978065724</v>
      </c>
      <c r="F23" s="44">
        <f>B23/Base!C145</f>
        <v>0.12952165474064289</v>
      </c>
    </row>
    <row r="24" spans="1:6" x14ac:dyDescent="0.25">
      <c r="A24" s="10">
        <v>1994</v>
      </c>
      <c r="B24" s="10">
        <v>35053</v>
      </c>
      <c r="C24" s="10">
        <v>3089</v>
      </c>
      <c r="D24" s="10">
        <v>108270</v>
      </c>
      <c r="E24" s="43">
        <f>C24*(236.707/Base!D146)</f>
        <v>4933.6462744118126</v>
      </c>
      <c r="F24" s="44">
        <f>B24/Base!C146</f>
        <v>0.13448973092845606</v>
      </c>
    </row>
    <row r="25" spans="1:6" x14ac:dyDescent="0.25">
      <c r="A25" s="10">
        <v>1995</v>
      </c>
      <c r="B25" s="10">
        <v>36282</v>
      </c>
      <c r="C25" s="10">
        <v>3311</v>
      </c>
      <c r="D25" s="10">
        <v>120141</v>
      </c>
      <c r="E25" s="43">
        <f>C25*(236.707/Base!D147)</f>
        <v>5142.4788941209281</v>
      </c>
      <c r="F25" s="44">
        <f>B25/Base!C147</f>
        <v>0.13791137364015782</v>
      </c>
    </row>
    <row r="26" spans="1:6" x14ac:dyDescent="0.25">
      <c r="A26" s="10">
        <v>1996</v>
      </c>
      <c r="B26" s="10">
        <v>36118</v>
      </c>
      <c r="C26" s="10">
        <v>3369</v>
      </c>
      <c r="D26" s="10">
        <v>121685</v>
      </c>
      <c r="E26" s="43">
        <f>C26*(236.707/Base!D148)</f>
        <v>5082.637877629063</v>
      </c>
      <c r="F26" s="44">
        <f>B26/Base!C148</f>
        <v>0.13603664002531055</v>
      </c>
    </row>
    <row r="27" spans="1:6" x14ac:dyDescent="0.25">
      <c r="A27" s="10">
        <v>1997</v>
      </c>
      <c r="B27" s="10">
        <v>34873</v>
      </c>
      <c r="C27" s="10">
        <v>3568</v>
      </c>
      <c r="D27" s="10">
        <v>124429</v>
      </c>
      <c r="E27" s="43">
        <f>C27*(236.707/Base!D149)</f>
        <v>5262.121968847352</v>
      </c>
      <c r="F27" s="44">
        <f>B27/Base!C149</f>
        <v>0.13009983286575538</v>
      </c>
    </row>
    <row r="28" spans="1:6" x14ac:dyDescent="0.25">
      <c r="A28" s="10">
        <v>1998</v>
      </c>
      <c r="B28" s="10">
        <v>40649</v>
      </c>
      <c r="C28" s="10">
        <v>3501</v>
      </c>
      <c r="D28" s="10">
        <v>142318</v>
      </c>
      <c r="E28" s="43">
        <f>C28*(236.707/Base!D150)</f>
        <v>5084.1178343558277</v>
      </c>
      <c r="F28" s="44">
        <f>B28/Base!C150</f>
        <v>0.15026856777408515</v>
      </c>
    </row>
    <row r="29" spans="1:6" x14ac:dyDescent="0.25">
      <c r="A29" s="10">
        <v>1999</v>
      </c>
      <c r="B29" s="10">
        <v>40300</v>
      </c>
      <c r="C29" s="10">
        <v>3657</v>
      </c>
      <c r="D29" s="10">
        <v>147372</v>
      </c>
      <c r="E29" s="43">
        <f>C29*(236.707/Base!D151)</f>
        <v>5195.9033553421368</v>
      </c>
      <c r="F29" s="44">
        <f>B29/Base!C151</f>
        <v>0.14764879371301912</v>
      </c>
    </row>
    <row r="30" spans="1:6" x14ac:dyDescent="0.25">
      <c r="A30" s="10">
        <v>2000</v>
      </c>
      <c r="B30" s="10">
        <v>42886</v>
      </c>
      <c r="C30" s="10">
        <v>3928</v>
      </c>
      <c r="D30" s="10">
        <v>168442</v>
      </c>
      <c r="E30" s="43">
        <f>C30*(236.707/Base!D152)</f>
        <v>5399.4488734030201</v>
      </c>
      <c r="F30" s="44">
        <f>B30/Base!C152</f>
        <v>0.15573841930188981</v>
      </c>
    </row>
    <row r="31" spans="1:6" x14ac:dyDescent="0.25">
      <c r="A31" s="10">
        <v>2001</v>
      </c>
      <c r="B31" s="10">
        <v>46163</v>
      </c>
      <c r="C31" s="10">
        <v>4049</v>
      </c>
      <c r="D31" s="10">
        <v>186913</v>
      </c>
      <c r="E31" s="43">
        <f>C31*(236.707/Base!D153)</f>
        <v>5411.7822868435906</v>
      </c>
      <c r="F31" s="44">
        <f>B31/Base!C153</f>
        <v>0.16360459594133867</v>
      </c>
    </row>
    <row r="32" spans="1:6" x14ac:dyDescent="0.25">
      <c r="A32" s="10">
        <v>2002</v>
      </c>
      <c r="B32" s="10">
        <v>49329</v>
      </c>
      <c r="C32" s="10">
        <v>4328</v>
      </c>
      <c r="D32" s="10">
        <v>213497</v>
      </c>
      <c r="E32" s="43">
        <f>C32*(236.707/Base!D154)</f>
        <v>5694.6520066703724</v>
      </c>
      <c r="F32" s="44">
        <f>B32/Base!C154</f>
        <v>0.17310364672524634</v>
      </c>
    </row>
    <row r="33" spans="1:6" x14ac:dyDescent="0.25">
      <c r="A33" s="10">
        <v>2003</v>
      </c>
      <c r="B33" s="10">
        <v>51971</v>
      </c>
      <c r="C33" s="10">
        <v>4487</v>
      </c>
      <c r="D33" s="10">
        <v>233206</v>
      </c>
      <c r="E33" s="43">
        <f>C33*(236.707/Base!D155)</f>
        <v>5772.3060271739132</v>
      </c>
      <c r="F33" s="44">
        <f>B33/Base!C155</f>
        <v>0.17914424677791296</v>
      </c>
    </row>
    <row r="34" spans="1:6" x14ac:dyDescent="0.25">
      <c r="A34" s="10">
        <v>2004</v>
      </c>
      <c r="B34" s="10">
        <v>55002</v>
      </c>
      <c r="C34" s="10">
        <v>4686</v>
      </c>
      <c r="D34" s="10">
        <v>257748</v>
      </c>
      <c r="E34" s="43">
        <f>C34*(236.707/Base!D156)</f>
        <v>5871.9375436739019</v>
      </c>
      <c r="F34" s="44">
        <f>B34/Base!C156</f>
        <v>0.18784515291747067</v>
      </c>
    </row>
    <row r="35" spans="1:6" x14ac:dyDescent="0.25">
      <c r="A35" s="10">
        <v>2005</v>
      </c>
      <c r="B35" s="10">
        <v>57643</v>
      </c>
      <c r="C35" s="10">
        <v>4781</v>
      </c>
      <c r="D35" s="10">
        <v>275569</v>
      </c>
      <c r="E35" s="43">
        <f>C35*(236.707/Base!D157)</f>
        <v>5794.6552329749093</v>
      </c>
      <c r="F35" s="44">
        <f>B35/Base!C157</f>
        <v>0.19505881238240907</v>
      </c>
    </row>
    <row r="36" spans="1:6" x14ac:dyDescent="0.25">
      <c r="A36" s="10">
        <v>2006</v>
      </c>
      <c r="B36" s="10">
        <v>57732</v>
      </c>
      <c r="C36" s="10">
        <v>4651</v>
      </c>
      <c r="D36" s="10">
        <v>268505</v>
      </c>
      <c r="E36" s="43">
        <f>C36*(236.707/Base!D158)</f>
        <v>5460.9338144841277</v>
      </c>
      <c r="F36" s="44">
        <f>B36/Base!C158</f>
        <v>0.19348546647049558</v>
      </c>
    </row>
    <row r="37" spans="1:6" x14ac:dyDescent="0.25">
      <c r="A37" s="10">
        <v>2007</v>
      </c>
      <c r="B37" s="10">
        <v>56825</v>
      </c>
      <c r="C37" s="10">
        <v>4867</v>
      </c>
      <c r="D37" s="10">
        <v>276539</v>
      </c>
      <c r="E37" s="43">
        <f>C37*(236.707/Base!D159)</f>
        <v>5556.2933173211404</v>
      </c>
      <c r="F37" s="44">
        <f>B37/Base!C159</f>
        <v>0.18864260318493117</v>
      </c>
    </row>
    <row r="38" spans="1:6" x14ac:dyDescent="0.25">
      <c r="A38" s="10">
        <v>2008</v>
      </c>
      <c r="B38" s="10">
        <v>58705</v>
      </c>
      <c r="C38" s="10">
        <v>5052</v>
      </c>
      <c r="D38" s="10">
        <v>296560</v>
      </c>
      <c r="E38" s="43">
        <f>C38*(236.707/Base!D160)</f>
        <v>5554.2364203006928</v>
      </c>
      <c r="F38" s="44">
        <f>B38/Base!C160</f>
        <v>0.19304949472694208</v>
      </c>
    </row>
    <row r="39" spans="1:6" x14ac:dyDescent="0.25">
      <c r="A39" s="10">
        <v>2009</v>
      </c>
      <c r="B39" s="24">
        <v>62458</v>
      </c>
      <c r="C39" s="10">
        <v>5136</v>
      </c>
      <c r="D39" s="10">
        <v>320752</v>
      </c>
      <c r="E39" s="43">
        <f>C39*(236.707/Base!D161)</f>
        <v>5666.7481693134514</v>
      </c>
      <c r="F39" s="44">
        <f>B39/Base!C161</f>
        <v>0.20359812368183433</v>
      </c>
    </row>
    <row r="40" spans="1:6" x14ac:dyDescent="0.25">
      <c r="A40" s="10">
        <v>2010</v>
      </c>
      <c r="B40" s="24">
        <v>65562</v>
      </c>
      <c r="C40" s="10">
        <v>5168</v>
      </c>
      <c r="D40" s="10">
        <v>338803</v>
      </c>
      <c r="E40" s="43">
        <f>C40*(236.707/Base!D162)</f>
        <v>5610.0349268077916</v>
      </c>
      <c r="F40" s="44">
        <f>B40/Base!C162</f>
        <v>0.21193538689312072</v>
      </c>
    </row>
    <row r="41" spans="1:6" x14ac:dyDescent="0.25">
      <c r="A41" s="10">
        <v>2011</v>
      </c>
      <c r="B41" s="24">
        <v>69179</v>
      </c>
      <c r="C41" s="24">
        <v>5300</v>
      </c>
      <c r="D41" s="24">
        <v>366628</v>
      </c>
      <c r="E41" s="43">
        <f>C41*(236.707/Base!D163)</f>
        <v>5577.2769506399518</v>
      </c>
      <c r="F41" s="44">
        <f>B41/Base!C163</f>
        <v>0.22201789519628232</v>
      </c>
    </row>
    <row r="42" spans="1:6" x14ac:dyDescent="0.25">
      <c r="A42" s="10">
        <v>2012</v>
      </c>
      <c r="B42" s="24">
        <v>69334</v>
      </c>
      <c r="C42" s="24">
        <v>5293</v>
      </c>
      <c r="D42" s="24">
        <v>366993</v>
      </c>
      <c r="E42" s="43">
        <f>C42*(236.707/Base!D164)</f>
        <v>5456.9812407989757</v>
      </c>
      <c r="F42" s="44">
        <f>B42/Base!C164</f>
        <v>0.22086941009321023</v>
      </c>
    </row>
    <row r="43" spans="1:6" x14ac:dyDescent="0.25">
      <c r="A43" s="10">
        <v>2013</v>
      </c>
      <c r="B43" s="10">
        <v>73656</v>
      </c>
      <c r="C43" s="10">
        <v>5067</v>
      </c>
      <c r="D43" s="10">
        <v>373185</v>
      </c>
      <c r="E43" s="43">
        <f>C43*(236.707/Base!D165)</f>
        <v>5148.5654820417494</v>
      </c>
      <c r="F43" s="44">
        <f>B43/Base!C165</f>
        <v>0.23340506867550256</v>
      </c>
    </row>
    <row r="44" spans="1:6" x14ac:dyDescent="0.25">
      <c r="A44" s="10">
        <v>2014</v>
      </c>
    </row>
    <row r="45" spans="1:6" x14ac:dyDescent="0.25">
      <c r="A45" s="10">
        <v>2015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8"/>
  <sheetViews>
    <sheetView zoomScale="80" zoomScaleNormal="80" workbookViewId="0">
      <pane ySplit="1" topLeftCell="A2" activePane="bottomLeft" state="frozen"/>
      <selection sqref="A1:XFD1048576"/>
      <selection pane="bottomLeft" activeCell="A2" sqref="A2"/>
    </sheetView>
  </sheetViews>
  <sheetFormatPr defaultColWidth="9.140625" defaultRowHeight="15" x14ac:dyDescent="0.25"/>
  <cols>
    <col min="1" max="1" width="5.5703125" style="10" bestFit="1" customWidth="1"/>
    <col min="2" max="2" width="31.140625" style="10" bestFit="1" customWidth="1"/>
    <col min="3" max="3" width="20.28515625" style="34" bestFit="1" customWidth="1"/>
    <col min="4" max="4" width="20.28515625" style="34" customWidth="1"/>
    <col min="5" max="5" width="41.7109375" style="10" bestFit="1" customWidth="1"/>
    <col min="6" max="6" width="23.28515625" style="10" bestFit="1" customWidth="1"/>
    <col min="7" max="7" width="34.42578125" style="10" bestFit="1" customWidth="1"/>
    <col min="8" max="8" width="23.5703125" style="10" bestFit="1" customWidth="1"/>
    <col min="9" max="9" width="45" style="10" bestFit="1" customWidth="1"/>
    <col min="10" max="10" width="26.5703125" style="23" bestFit="1" customWidth="1"/>
    <col min="11" max="16384" width="9.140625" style="10"/>
  </cols>
  <sheetData>
    <row r="1" spans="1:10" x14ac:dyDescent="0.25">
      <c r="A1" s="10" t="s">
        <v>117</v>
      </c>
      <c r="B1" s="10" t="s">
        <v>10</v>
      </c>
      <c r="C1" s="34" t="s">
        <v>11</v>
      </c>
      <c r="E1" s="10" t="s">
        <v>12</v>
      </c>
      <c r="F1" s="10" t="s">
        <v>240</v>
      </c>
      <c r="G1" s="10" t="s">
        <v>13</v>
      </c>
      <c r="H1" s="10" t="s">
        <v>14</v>
      </c>
      <c r="I1" s="10" t="s">
        <v>15</v>
      </c>
      <c r="J1" s="23" t="s">
        <v>241</v>
      </c>
    </row>
    <row r="2" spans="1:10" x14ac:dyDescent="0.25">
      <c r="A2" s="118">
        <v>1967</v>
      </c>
      <c r="B2" s="10">
        <v>7154</v>
      </c>
      <c r="C2" s="34">
        <f>B2/(Base!C119)</f>
        <v>3.6001851926406057E-2</v>
      </c>
      <c r="E2" s="10">
        <v>592</v>
      </c>
      <c r="F2" s="23">
        <f>E2*(236.707/Base!D119)</f>
        <v>4200.4042762907266</v>
      </c>
    </row>
    <row r="3" spans="1:10" x14ac:dyDescent="0.25">
      <c r="A3" s="118">
        <v>1968</v>
      </c>
      <c r="F3" s="23"/>
    </row>
    <row r="4" spans="1:10" x14ac:dyDescent="0.25">
      <c r="A4" s="118">
        <v>1969</v>
      </c>
      <c r="F4" s="23"/>
    </row>
    <row r="5" spans="1:10" x14ac:dyDescent="0.25">
      <c r="A5" s="118">
        <v>1970</v>
      </c>
      <c r="F5" s="23"/>
    </row>
    <row r="6" spans="1:10" x14ac:dyDescent="0.25">
      <c r="A6" s="118">
        <v>1971</v>
      </c>
      <c r="B6" s="10">
        <v>9425</v>
      </c>
      <c r="C6" s="34">
        <f>B6/(Base!C123)</f>
        <v>4.5386471219920926E-2</v>
      </c>
      <c r="E6" s="10">
        <v>780</v>
      </c>
      <c r="F6" s="23">
        <f>E6*(236.707/Base!D123)</f>
        <v>4562.3807057851236</v>
      </c>
    </row>
    <row r="7" spans="1:10" x14ac:dyDescent="0.25">
      <c r="A7" s="118">
        <v>1972</v>
      </c>
      <c r="F7" s="23"/>
    </row>
    <row r="8" spans="1:10" x14ac:dyDescent="0.25">
      <c r="A8" s="118">
        <v>1973</v>
      </c>
      <c r="F8" s="23"/>
    </row>
    <row r="9" spans="1:10" x14ac:dyDescent="0.25">
      <c r="A9" s="118">
        <v>1974</v>
      </c>
      <c r="F9" s="23"/>
      <c r="G9" s="10">
        <v>792</v>
      </c>
      <c r="H9" s="44">
        <f>G9/(Base!C126)</f>
        <v>3.7034612399113416E-3</v>
      </c>
      <c r="I9" s="23">
        <v>1324</v>
      </c>
      <c r="J9" s="23">
        <f>I9*(236.707/Base!D126)</f>
        <v>6352.9912089491518</v>
      </c>
    </row>
    <row r="10" spans="1:10" x14ac:dyDescent="0.25">
      <c r="A10" s="118">
        <v>1975</v>
      </c>
      <c r="B10" s="10">
        <v>12032</v>
      </c>
      <c r="C10" s="34">
        <f>B10/(Base!C127)</f>
        <v>5.5710667537145847E-2</v>
      </c>
      <c r="E10" s="10">
        <v>1055</v>
      </c>
      <c r="F10" s="23">
        <f>E10*(236.707/Base!D127)</f>
        <v>4644.9791362363922</v>
      </c>
      <c r="G10" s="10">
        <v>975</v>
      </c>
      <c r="H10" s="44">
        <f>G10/(Base!C127)</f>
        <v>4.5144531955383311E-3</v>
      </c>
      <c r="I10" s="23">
        <v>1548</v>
      </c>
      <c r="J10" s="23">
        <f>I10*(236.707/Base!D127)</f>
        <v>6815.5712823639187</v>
      </c>
    </row>
    <row r="11" spans="1:10" x14ac:dyDescent="0.25">
      <c r="A11" s="118">
        <v>1976</v>
      </c>
      <c r="F11" s="23"/>
      <c r="G11" s="10">
        <v>1158</v>
      </c>
      <c r="H11" s="44">
        <f>G11/(Base!C128)</f>
        <v>5.31107391015204E-3</v>
      </c>
      <c r="I11" s="23">
        <v>1742</v>
      </c>
      <c r="J11" s="23">
        <f>I11*(236.707/Base!D128)</f>
        <v>7252.3961532941157</v>
      </c>
    </row>
    <row r="12" spans="1:10" x14ac:dyDescent="0.25">
      <c r="A12" s="118">
        <v>1977</v>
      </c>
      <c r="B12" s="10">
        <v>13584</v>
      </c>
      <c r="C12" s="34">
        <f>B12/(Base!C129)</f>
        <v>6.1678449320964952E-2</v>
      </c>
      <c r="E12" s="10">
        <v>1332</v>
      </c>
      <c r="F12" s="23">
        <f>E12*(236.707/Base!D129)</f>
        <v>5201.2592262620683</v>
      </c>
      <c r="G12" s="10">
        <v>1321</v>
      </c>
      <c r="H12" s="44">
        <f>G12/(Base!C129)</f>
        <v>5.9980294135007876E-3</v>
      </c>
      <c r="I12" s="23">
        <v>1889</v>
      </c>
      <c r="J12" s="23">
        <f>I12*(236.707/Base!D129)</f>
        <v>7376.2602690758613</v>
      </c>
    </row>
    <row r="13" spans="1:10" x14ac:dyDescent="0.25">
      <c r="A13" s="118">
        <v>1978</v>
      </c>
      <c r="B13" s="10">
        <v>14464</v>
      </c>
      <c r="C13" s="34">
        <f>B13/(Base!C130)</f>
        <v>6.4981917020464089E-2</v>
      </c>
      <c r="E13" s="10">
        <v>1456</v>
      </c>
      <c r="F13" s="23">
        <f>E13*(236.707/Base!D130)</f>
        <v>5284.5626773333333</v>
      </c>
      <c r="G13" s="10">
        <v>1472</v>
      </c>
      <c r="H13" s="44">
        <f>G13/(Base!C130)</f>
        <v>6.6132039445605051E-3</v>
      </c>
      <c r="I13" s="23">
        <v>2033</v>
      </c>
      <c r="J13" s="23">
        <f>I13*(236.707/Base!D130)</f>
        <v>7378.7884086666663</v>
      </c>
    </row>
    <row r="14" spans="1:10" x14ac:dyDescent="0.25">
      <c r="A14" s="118">
        <v>1979</v>
      </c>
      <c r="B14" s="10">
        <v>15221</v>
      </c>
      <c r="C14" s="34">
        <f>B14/(Base!C131)</f>
        <v>6.7632356535069202E-2</v>
      </c>
      <c r="E14" s="10">
        <v>1597</v>
      </c>
      <c r="F14" s="23">
        <f>E14*(236.707/Base!D131)</f>
        <v>5208.6775401382492</v>
      </c>
      <c r="G14" s="10">
        <v>1654</v>
      </c>
      <c r="H14" s="44">
        <f>G14/(Base!C131)</f>
        <v>7.3493146119837371E-3</v>
      </c>
      <c r="I14" s="23">
        <v>2265</v>
      </c>
      <c r="J14" s="23">
        <f>I14*(236.707/Base!D131)</f>
        <v>7387.3854905529961</v>
      </c>
    </row>
    <row r="15" spans="1:10" x14ac:dyDescent="0.25">
      <c r="A15" s="118">
        <v>1980</v>
      </c>
      <c r="B15" s="10">
        <v>16271</v>
      </c>
      <c r="C15" s="34">
        <f>B15/(Base!C132)</f>
        <v>7.1449900318804174E-2</v>
      </c>
      <c r="E15" s="10">
        <v>1791</v>
      </c>
      <c r="F15" s="23">
        <f>E15*(236.707/Base!D132)</f>
        <v>5147.5625934213194</v>
      </c>
      <c r="G15" s="10">
        <v>1760</v>
      </c>
      <c r="H15" s="44">
        <f>G15/(Base!C132)</f>
        <v>7.7285861078664709E-3</v>
      </c>
      <c r="I15" s="23">
        <v>2544</v>
      </c>
      <c r="J15" s="23">
        <f>I15*(236.707/Base!D132)</f>
        <v>7311.7807022131974</v>
      </c>
    </row>
    <row r="16" spans="1:10" x14ac:dyDescent="0.25">
      <c r="A16" s="118">
        <v>1981</v>
      </c>
      <c r="B16" s="10">
        <v>17036</v>
      </c>
      <c r="C16" s="34">
        <f>B16/(Base!C133)</f>
        <v>7.4080516250228295E-2</v>
      </c>
      <c r="E16" s="10">
        <v>2024</v>
      </c>
      <c r="F16" s="23">
        <f>E16*(236.707/Base!D133)</f>
        <v>5271.366897221711</v>
      </c>
      <c r="G16" s="10">
        <v>1845</v>
      </c>
      <c r="H16" s="44">
        <f>G16/(Base!C133)</f>
        <v>8.0229251280624098E-3</v>
      </c>
      <c r="I16" s="23">
        <v>2881</v>
      </c>
      <c r="J16" s="23">
        <f>I16*(236.707/Base!D133)</f>
        <v>7503.363651628335</v>
      </c>
    </row>
    <row r="17" spans="1:10" x14ac:dyDescent="0.25">
      <c r="A17" s="118">
        <v>1982</v>
      </c>
      <c r="B17" s="10">
        <v>17023</v>
      </c>
      <c r="C17" s="34">
        <f>B17/(Base!C134)</f>
        <v>7.3315589091598188E-2</v>
      </c>
      <c r="E17" s="10">
        <v>2439</v>
      </c>
      <c r="F17" s="23">
        <f>E17*(236.707/Base!D134)</f>
        <v>5983.4032418370889</v>
      </c>
      <c r="G17" s="10">
        <v>1799</v>
      </c>
      <c r="H17" s="44">
        <f>G17/(Base!C134)</f>
        <v>7.7480317673609316E-3</v>
      </c>
      <c r="I17" s="23">
        <v>3431</v>
      </c>
      <c r="J17" s="23">
        <f>I17*(236.707/Base!D134)</f>
        <v>8416.9973442980936</v>
      </c>
    </row>
    <row r="18" spans="1:10" x14ac:dyDescent="0.25">
      <c r="A18" s="118">
        <v>1983</v>
      </c>
      <c r="B18" s="10">
        <v>17897</v>
      </c>
      <c r="C18" s="34">
        <f>B18/(Base!C135)</f>
        <v>7.6382694499097334E-2</v>
      </c>
      <c r="E18" s="10">
        <v>2611</v>
      </c>
      <c r="F18" s="23">
        <f>E18*(236.707/Base!D135)</f>
        <v>6206.3661166414768</v>
      </c>
      <c r="G18" s="10">
        <v>1835</v>
      </c>
      <c r="H18" s="44">
        <f>G18/(Base!C135)</f>
        <v>7.8316055431549205E-3</v>
      </c>
      <c r="I18" s="23">
        <v>3658</v>
      </c>
      <c r="J18" s="23">
        <f>I18*(236.707/Base!D135)</f>
        <v>8695.0927823341717</v>
      </c>
    </row>
    <row r="19" spans="1:10" x14ac:dyDescent="0.25">
      <c r="A19" s="118">
        <v>1984</v>
      </c>
      <c r="B19" s="10">
        <v>18904</v>
      </c>
      <c r="C19" s="34">
        <f>B19/(Base!C136)</f>
        <v>7.998375277133718E-2</v>
      </c>
      <c r="E19" s="10">
        <v>2616</v>
      </c>
      <c r="F19" s="23">
        <f>E19*(236.707/Base!D136)</f>
        <v>5958.1151436202745</v>
      </c>
      <c r="G19" s="10">
        <v>1845</v>
      </c>
      <c r="H19" s="44">
        <f>G19/(Base!C136)</f>
        <v>7.8062856465889278E-3</v>
      </c>
      <c r="I19" s="23">
        <v>3621</v>
      </c>
      <c r="J19" s="23">
        <f>I19*(236.707/Base!D136)</f>
        <v>8247.0699293000816</v>
      </c>
    </row>
    <row r="20" spans="1:10" x14ac:dyDescent="0.25">
      <c r="A20" s="118">
        <v>1985</v>
      </c>
      <c r="B20" s="10">
        <v>20347</v>
      </c>
      <c r="C20" s="34">
        <f>B20/(Base!C137)</f>
        <v>8.5324532637776451E-2</v>
      </c>
      <c r="E20" s="10">
        <v>2762</v>
      </c>
      <c r="F20" s="23">
        <f>E20*(236.707/Base!D137)</f>
        <v>6075.5753058585851</v>
      </c>
      <c r="G20" s="10">
        <v>1944</v>
      </c>
      <c r="H20" s="44">
        <f>G20/(Base!C137)</f>
        <v>8.1521055412511634E-3</v>
      </c>
      <c r="I20" s="23">
        <v>3855</v>
      </c>
      <c r="J20" s="23">
        <f>I20*(236.707/Base!D137)</f>
        <v>8479.8489515151505</v>
      </c>
    </row>
    <row r="21" spans="1:10" x14ac:dyDescent="0.25">
      <c r="A21" s="118">
        <v>1986</v>
      </c>
      <c r="B21" s="10">
        <v>21066</v>
      </c>
      <c r="C21" s="34">
        <f>B21/(Base!C138)</f>
        <v>8.7537554383734117E-2</v>
      </c>
      <c r="E21" s="10">
        <v>2870</v>
      </c>
      <c r="F21" s="23">
        <f>E21*(236.707/Base!D138)</f>
        <v>6197.5706456140351</v>
      </c>
      <c r="G21" s="10">
        <v>2015</v>
      </c>
      <c r="H21" s="44">
        <f>G21/(Base!C138)</f>
        <v>8.3731212419645047E-3</v>
      </c>
      <c r="I21" s="23">
        <v>4032</v>
      </c>
      <c r="J21" s="23">
        <f>I21*(236.707/Base!D138)</f>
        <v>8706.8309557894736</v>
      </c>
    </row>
    <row r="22" spans="1:10" x14ac:dyDescent="0.25">
      <c r="A22" s="118">
        <v>1987</v>
      </c>
      <c r="B22" s="10">
        <v>22154</v>
      </c>
      <c r="C22" s="34">
        <f>B22/(Base!C139)</f>
        <v>9.1242318907431508E-2</v>
      </c>
      <c r="E22" s="10">
        <v>3025</v>
      </c>
      <c r="F22" s="23">
        <f>E22*(236.707/Base!D139)</f>
        <v>6301.5618491537898</v>
      </c>
      <c r="G22" s="10">
        <v>2108</v>
      </c>
      <c r="H22" s="44">
        <f>G22/(Base!C139)</f>
        <v>8.6818998039571004E-3</v>
      </c>
      <c r="I22" s="23">
        <v>4115</v>
      </c>
      <c r="J22" s="23">
        <f>I22*(236.707/Base!D139)</f>
        <v>8572.2072757910228</v>
      </c>
    </row>
    <row r="23" spans="1:10" x14ac:dyDescent="0.25">
      <c r="A23" s="118">
        <v>1988</v>
      </c>
      <c r="B23" s="10">
        <v>22942</v>
      </c>
      <c r="C23" s="34">
        <f>B23/(Base!C140)</f>
        <v>9.363279065875986E-2</v>
      </c>
      <c r="E23" s="10">
        <v>3178</v>
      </c>
      <c r="F23" s="23">
        <f>E23*(236.707/Base!D140)</f>
        <v>6358.2812425159009</v>
      </c>
      <c r="G23" s="10">
        <v>2182</v>
      </c>
      <c r="H23" s="44">
        <f>G23/(Base!C140)</f>
        <v>8.9053591324825213E-3</v>
      </c>
      <c r="I23" s="23">
        <v>5294</v>
      </c>
      <c r="J23" s="23">
        <f>I23*(236.707/Base!D140)</f>
        <v>10591.800156664311</v>
      </c>
    </row>
    <row r="24" spans="1:10" x14ac:dyDescent="0.25">
      <c r="A24" s="118">
        <v>1989</v>
      </c>
      <c r="B24" s="10">
        <v>23868</v>
      </c>
      <c r="C24" s="34">
        <f>B24/(Base!C141)</f>
        <v>9.6497966378536595E-2</v>
      </c>
      <c r="E24" s="10">
        <v>3445</v>
      </c>
      <c r="F24" s="23">
        <f>E24*(236.707/Base!D141)</f>
        <v>6576.43233674983</v>
      </c>
      <c r="G24" s="10">
        <v>2287</v>
      </c>
      <c r="H24" s="44">
        <f>G24/(Base!C141)</f>
        <v>9.2463067331872463E-3</v>
      </c>
      <c r="I24" s="23">
        <v>4531</v>
      </c>
      <c r="J24" s="23">
        <f>I24*(236.707/Base!D141)</f>
        <v>8649.5834304248128</v>
      </c>
    </row>
    <row r="25" spans="1:10" x14ac:dyDescent="0.25">
      <c r="A25" s="118">
        <v>1990</v>
      </c>
      <c r="B25" s="10">
        <v>24809</v>
      </c>
      <c r="C25" s="34">
        <f>B25/(Base!C142)</f>
        <v>9.9246718645613727E-2</v>
      </c>
      <c r="E25" s="10">
        <v>3578</v>
      </c>
      <c r="F25" s="23">
        <f>E25*(236.707/Base!D142)</f>
        <v>6480.7256853230956</v>
      </c>
      <c r="G25" s="10">
        <v>2390</v>
      </c>
      <c r="H25" s="44">
        <f>G25/(Base!C142)</f>
        <v>9.561032591519884E-3</v>
      </c>
      <c r="I25" s="23">
        <v>4703</v>
      </c>
      <c r="J25" s="23">
        <f>I25*(236.707/Base!D142)</f>
        <v>8518.4049463595638</v>
      </c>
    </row>
    <row r="26" spans="1:10" x14ac:dyDescent="0.25">
      <c r="A26" s="118">
        <v>1991</v>
      </c>
      <c r="B26" s="10">
        <v>25190</v>
      </c>
      <c r="C26" s="34">
        <f>B26/(Base!C143)</f>
        <v>9.9697227554271461E-2</v>
      </c>
      <c r="E26" s="10">
        <v>3906</v>
      </c>
      <c r="F26" s="23">
        <f>E26*(236.707/Base!D143)</f>
        <v>6788.1813396685075</v>
      </c>
      <c r="G26" s="10">
        <v>2466</v>
      </c>
      <c r="H26" s="44">
        <f>G26/(Base!C143)</f>
        <v>9.7599588387786203E-3</v>
      </c>
      <c r="I26" s="23">
        <v>5070</v>
      </c>
      <c r="J26" s="23">
        <f>I26*(236.707/Base!D143)</f>
        <v>8811.080233517494</v>
      </c>
    </row>
    <row r="27" spans="1:10" x14ac:dyDescent="0.25">
      <c r="A27" s="118">
        <v>1992</v>
      </c>
      <c r="B27" s="10">
        <v>25491</v>
      </c>
      <c r="C27" s="34">
        <f>B27/(Base!C144)</f>
        <v>9.9804236325907361E-2</v>
      </c>
      <c r="E27" s="10">
        <v>4221</v>
      </c>
      <c r="F27" s="23">
        <f>E27*(236.707/Base!D144)</f>
        <v>7121.2459472801374</v>
      </c>
      <c r="G27" s="10">
        <v>2627</v>
      </c>
      <c r="H27" s="44">
        <f>G27/(Base!C144)</f>
        <v>1.0285423436827063E-2</v>
      </c>
      <c r="I27" s="23">
        <v>5426</v>
      </c>
      <c r="J27" s="23">
        <f>I27*(236.707/Base!D144)</f>
        <v>9154.2005472499477</v>
      </c>
    </row>
    <row r="28" spans="1:10" x14ac:dyDescent="0.25">
      <c r="A28" s="118">
        <v>1993</v>
      </c>
      <c r="B28" s="10">
        <v>26793</v>
      </c>
      <c r="C28" s="34">
        <f>B28/(Base!C145)</f>
        <v>0.10380096002231529</v>
      </c>
      <c r="E28" s="10">
        <v>4264</v>
      </c>
      <c r="F28" s="23">
        <f>E28*(236.707/Base!D145)</f>
        <v>6984.6983217117768</v>
      </c>
      <c r="G28" s="10">
        <v>2888</v>
      </c>
      <c r="H28" s="44">
        <f>G28/(Base!C145)</f>
        <v>1.1188637798844719E-2</v>
      </c>
      <c r="I28" s="23">
        <v>5488</v>
      </c>
      <c r="J28" s="23">
        <f>I28*(236.707/Base!D145)</f>
        <v>8989.686770533357</v>
      </c>
    </row>
    <row r="29" spans="1:10" x14ac:dyDescent="0.25">
      <c r="A29" s="118">
        <v>1994</v>
      </c>
      <c r="B29" s="10">
        <v>27223</v>
      </c>
      <c r="C29" s="34">
        <f>B29/(Base!C146)</f>
        <v>0.10444794867958118</v>
      </c>
      <c r="E29" s="10">
        <v>4740</v>
      </c>
      <c r="F29" s="23">
        <f>E29*(236.707/Base!D146)</f>
        <v>7570.5676078705055</v>
      </c>
      <c r="G29" s="10">
        <v>3126</v>
      </c>
      <c r="H29" s="44">
        <f>G29/(Base!C146)</f>
        <v>1.1993692376753877E-2</v>
      </c>
      <c r="I29" s="23">
        <v>6021</v>
      </c>
      <c r="J29" s="23">
        <f>I29*(236.707/Base!D146)</f>
        <v>9616.5374613899385</v>
      </c>
    </row>
    <row r="30" spans="1:10" x14ac:dyDescent="0.25">
      <c r="A30" s="118">
        <v>1995</v>
      </c>
      <c r="B30" s="10">
        <v>27379</v>
      </c>
      <c r="C30" s="34">
        <f>B30/(Base!C147)</f>
        <v>0.10407021384967424</v>
      </c>
      <c r="E30" s="10">
        <v>5075</v>
      </c>
      <c r="F30" s="23">
        <f>E30*(236.707/Base!D147)</f>
        <v>7882.2350914115714</v>
      </c>
      <c r="G30" s="10">
        <v>3333</v>
      </c>
      <c r="H30" s="44">
        <f>G30/(Base!C147)</f>
        <v>1.2669053755102971E-2</v>
      </c>
      <c r="I30" s="23">
        <v>6308</v>
      </c>
      <c r="J30" s="23">
        <f>I30*(236.707/Base!D147)</f>
        <v>9797.2687599259498</v>
      </c>
    </row>
    <row r="31" spans="1:10" x14ac:dyDescent="0.25">
      <c r="A31" s="118">
        <v>1996</v>
      </c>
      <c r="B31" s="10">
        <v>27263</v>
      </c>
      <c r="C31" s="34">
        <f>B31/(Base!C148)</f>
        <v>0.10268472553879067</v>
      </c>
      <c r="E31" s="10">
        <v>5330</v>
      </c>
      <c r="F31" s="23">
        <f>E31*(236.707/Base!D148)</f>
        <v>8041.0982154238372</v>
      </c>
      <c r="G31" s="10">
        <v>3476</v>
      </c>
      <c r="H31" s="44">
        <f>G31/(Base!C148)</f>
        <v>1.3092180096571777E-2</v>
      </c>
      <c r="I31" s="23">
        <v>6515</v>
      </c>
      <c r="J31" s="23">
        <f>I31*(236.707/Base!D148)</f>
        <v>9828.8470681963026</v>
      </c>
    </row>
    <row r="32" spans="1:10" x14ac:dyDescent="0.25">
      <c r="A32" s="118">
        <v>1997</v>
      </c>
      <c r="B32" s="10">
        <v>26130</v>
      </c>
      <c r="C32" s="34">
        <f>B32/(Base!C149)</f>
        <v>9.7482540440518115E-2</v>
      </c>
      <c r="E32" s="10">
        <v>5804</v>
      </c>
      <c r="F32" s="23">
        <f>E32*(236.707/Base!D149)</f>
        <v>8559.7970591900303</v>
      </c>
      <c r="G32" s="10">
        <v>3717</v>
      </c>
      <c r="H32" s="44">
        <f>G32/(Base!C149)</f>
        <v>1.3866919357726975E-2</v>
      </c>
      <c r="I32" s="23">
        <v>6394</v>
      </c>
      <c r="J32" s="23">
        <f>I32*(236.707/Base!D149)</f>
        <v>9429.9349408099679</v>
      </c>
    </row>
    <row r="33" spans="1:10" x14ac:dyDescent="0.25">
      <c r="A33" s="118">
        <v>1998</v>
      </c>
      <c r="B33" s="10">
        <v>25931</v>
      </c>
      <c r="C33" s="34">
        <f>B33/(Base!C150)</f>
        <v>9.5860026838293741E-2</v>
      </c>
      <c r="E33" s="10">
        <v>5644</v>
      </c>
      <c r="F33" s="23">
        <f>E33*(236.707/Base!D150)</f>
        <v>8196.1613987730052</v>
      </c>
      <c r="G33" s="10">
        <v>3792</v>
      </c>
      <c r="H33" s="44">
        <f>G33/(Base!C150)</f>
        <v>1.4018017884802354E-2</v>
      </c>
      <c r="I33" s="23">
        <v>6262</v>
      </c>
      <c r="J33" s="23">
        <f>I33*(236.707/Base!D150)</f>
        <v>9093.6149325153365</v>
      </c>
    </row>
    <row r="34" spans="1:10" x14ac:dyDescent="0.25">
      <c r="A34" s="118">
        <v>1999</v>
      </c>
      <c r="B34" s="10">
        <v>25274</v>
      </c>
      <c r="C34" s="34">
        <f>B34/(Base!C151)</f>
        <v>9.2597409734561903E-2</v>
      </c>
      <c r="E34" s="10">
        <v>5635</v>
      </c>
      <c r="F34" s="23">
        <f>E34*(236.707/Base!D151)</f>
        <v>8006.2661764705881</v>
      </c>
      <c r="G34" s="10">
        <v>3937</v>
      </c>
      <c r="H34" s="44">
        <f>G34/(Base!C151)</f>
        <v>1.4424151385810328E-2</v>
      </c>
      <c r="I34" s="23">
        <v>6163</v>
      </c>
      <c r="J34" s="23">
        <f>I34*(236.707/Base!D151)</f>
        <v>8756.4540276110456</v>
      </c>
    </row>
    <row r="35" spans="1:10" x14ac:dyDescent="0.25">
      <c r="A35" s="118">
        <v>2000</v>
      </c>
      <c r="B35" s="10">
        <v>25486</v>
      </c>
      <c r="C35" s="34">
        <f>B35/(Base!C152)</f>
        <v>9.2551167148439209E-2</v>
      </c>
      <c r="E35" s="10">
        <v>5826</v>
      </c>
      <c r="F35" s="23">
        <f>E35*(236.707/Base!D152)</f>
        <v>8008.4493728223006</v>
      </c>
      <c r="G35" s="26">
        <v>4096</v>
      </c>
      <c r="H35" s="44">
        <f>G35/(Base!C152)</f>
        <v>1.4874424414973201E-2</v>
      </c>
      <c r="I35" s="23">
        <v>6292</v>
      </c>
      <c r="J35" s="23">
        <f>I35*(236.707/Base!D152)</f>
        <v>8649.0153542392582</v>
      </c>
    </row>
    <row r="36" spans="1:10" x14ac:dyDescent="0.25">
      <c r="A36" s="118">
        <v>2001</v>
      </c>
      <c r="F36" s="23"/>
      <c r="G36" s="119">
        <v>4358</v>
      </c>
      <c r="H36" s="44">
        <f>G36/(Base!C153)</f>
        <v>1.5445028033541015E-2</v>
      </c>
      <c r="I36" s="23">
        <v>6810</v>
      </c>
      <c r="J36" s="23">
        <f>I36*(236.707/Base!D153)</f>
        <v>9102.0591191417279</v>
      </c>
    </row>
    <row r="37" spans="1:10" x14ac:dyDescent="0.25">
      <c r="A37" s="118">
        <v>2002</v>
      </c>
      <c r="B37" s="10">
        <v>27117</v>
      </c>
      <c r="C37" s="34">
        <f>B37/(Base!C154)</f>
        <v>9.5158052834002416E-2</v>
      </c>
      <c r="E37" s="10">
        <v>6723</v>
      </c>
      <c r="F37" s="23">
        <f>E37*(236.707/Base!D154)</f>
        <v>8845.9208504724847</v>
      </c>
      <c r="G37" s="119">
        <v>4637</v>
      </c>
      <c r="H37" s="44">
        <f>G37/(Base!C154)</f>
        <v>1.6272002470452823E-2</v>
      </c>
      <c r="I37" s="23">
        <v>4637</v>
      </c>
      <c r="J37" s="23">
        <f>I37*(236.707/Base!D154)</f>
        <v>6101.2248971650915</v>
      </c>
    </row>
    <row r="38" spans="1:10" x14ac:dyDescent="0.25">
      <c r="A38" s="118">
        <v>2003</v>
      </c>
      <c r="B38" s="10">
        <v>27665</v>
      </c>
      <c r="C38" s="34">
        <f>B38/(Base!C155)</f>
        <v>9.5361366668160363E-2</v>
      </c>
      <c r="E38" s="10">
        <v>7075</v>
      </c>
      <c r="F38" s="23">
        <f>E38*(236.707/Base!D155)</f>
        <v>9101.6414402173923</v>
      </c>
      <c r="G38" s="119">
        <v>4922</v>
      </c>
      <c r="H38" s="44">
        <f>G38/(Base!C155)</f>
        <v>1.696615386736618E-2</v>
      </c>
      <c r="I38" s="23">
        <v>7536</v>
      </c>
      <c r="J38" s="23">
        <f>I38*(236.707/Base!D155)</f>
        <v>9694.695391304349</v>
      </c>
    </row>
    <row r="39" spans="1:10" x14ac:dyDescent="0.25">
      <c r="A39" s="118">
        <v>2004</v>
      </c>
      <c r="B39" s="10">
        <v>27851</v>
      </c>
      <c r="C39" s="34">
        <f>B39/(Base!C156)</f>
        <v>9.5117911237854541E-2</v>
      </c>
      <c r="E39" s="10">
        <v>7656</v>
      </c>
      <c r="F39" s="23">
        <f>E39*(236.707/Base!D156)</f>
        <v>9593.5880995235566</v>
      </c>
      <c r="G39" s="119">
        <v>5164</v>
      </c>
      <c r="H39" s="44">
        <f>G39/(Base!C156)</f>
        <v>1.7636310855347417E-2</v>
      </c>
      <c r="I39" s="23">
        <v>8149</v>
      </c>
      <c r="J39" s="23">
        <f>I39*(236.707/Base!D156)</f>
        <v>10211.357030174695</v>
      </c>
    </row>
    <row r="40" spans="1:10" x14ac:dyDescent="0.25">
      <c r="A40" s="118">
        <v>2005</v>
      </c>
      <c r="B40" s="10">
        <v>28071</v>
      </c>
      <c r="C40" s="34">
        <f>B40/(Base!C157)</f>
        <v>9.4989780587176331E-2</v>
      </c>
      <c r="E40" s="10">
        <v>8108</v>
      </c>
      <c r="F40" s="23">
        <f>E40*(236.707/Base!D157)</f>
        <v>9827.0371530977973</v>
      </c>
      <c r="G40" s="119">
        <v>5436</v>
      </c>
      <c r="H40" s="44">
        <f>G40/(Base!C157)</f>
        <v>1.8394943082608049E-2</v>
      </c>
      <c r="I40" s="23">
        <v>8563</v>
      </c>
      <c r="J40" s="23">
        <f>I40*(236.707/Base!D157)</f>
        <v>10378.505074244749</v>
      </c>
    </row>
    <row r="41" spans="1:10" x14ac:dyDescent="0.25">
      <c r="A41" s="118">
        <v>2006</v>
      </c>
      <c r="B41" s="10">
        <v>27603</v>
      </c>
      <c r="C41" s="34">
        <f>B41/(Base!C158)</f>
        <v>9.2509861618947711E-2</v>
      </c>
      <c r="E41" s="10">
        <v>8422</v>
      </c>
      <c r="F41" s="23">
        <f>E41*(236.707/Base!D158)</f>
        <v>9888.622787698414</v>
      </c>
      <c r="G41" s="119">
        <v>5461</v>
      </c>
      <c r="H41" s="44">
        <f>G41/(Base!C158)</f>
        <v>1.8302226363115365E-2</v>
      </c>
      <c r="I41" s="23">
        <v>8826</v>
      </c>
      <c r="J41" s="23">
        <f>I41*(236.707/Base!D158)</f>
        <v>10362.976101190477</v>
      </c>
    </row>
    <row r="42" spans="1:10" x14ac:dyDescent="0.25">
      <c r="A42" s="118">
        <v>2007</v>
      </c>
      <c r="B42" s="10">
        <v>32406</v>
      </c>
      <c r="C42" s="34">
        <f>B42/(Base!C159)</f>
        <v>0.10757856927075898</v>
      </c>
      <c r="E42" s="10">
        <v>8903</v>
      </c>
      <c r="F42" s="23">
        <f>E42*(236.707/Base!D159)</f>
        <v>10163.895501152683</v>
      </c>
      <c r="G42" s="119">
        <v>5531</v>
      </c>
      <c r="H42" s="44">
        <f>G42/(Base!C159)</f>
        <v>1.8361324033714991E-2</v>
      </c>
      <c r="I42" s="23">
        <v>9166</v>
      </c>
      <c r="J42" s="23">
        <f>I42*(236.707/Base!D159)</f>
        <v>10464.143116204144</v>
      </c>
    </row>
    <row r="43" spans="1:10" x14ac:dyDescent="0.25">
      <c r="A43" s="118">
        <v>2008</v>
      </c>
      <c r="B43" s="10">
        <v>32058</v>
      </c>
      <c r="C43" s="34">
        <f>B43/(Base!C160)</f>
        <v>0.10542169665201107</v>
      </c>
      <c r="E43" s="10">
        <v>9393</v>
      </c>
      <c r="F43" s="23">
        <f>E43*(236.707/Base!D160)</f>
        <v>10326.789923967619</v>
      </c>
      <c r="G43" s="119">
        <v>5559</v>
      </c>
      <c r="H43" s="44">
        <f>G43/(Base!C160)</f>
        <v>1.8280591792642381E-2</v>
      </c>
      <c r="I43" s="23">
        <v>9717</v>
      </c>
      <c r="J43" s="23">
        <f>I43*(236.707/Base!D160)</f>
        <v>10682.999860661486</v>
      </c>
    </row>
    <row r="44" spans="1:10" x14ac:dyDescent="0.25">
      <c r="A44" s="118">
        <v>2009</v>
      </c>
      <c r="B44" s="10">
        <v>31922</v>
      </c>
      <c r="C44" s="34">
        <f>B44/(Base!C161)</f>
        <v>0.10405807589374484</v>
      </c>
      <c r="E44" s="10">
        <v>9962</v>
      </c>
      <c r="F44" s="23">
        <f>E44*(236.707/Base!D161)</f>
        <v>10991.461305042953</v>
      </c>
      <c r="G44" s="119">
        <v>5672</v>
      </c>
      <c r="H44" s="44">
        <f>G44/(Base!C161)</f>
        <v>1.8489361771484268E-2</v>
      </c>
      <c r="I44" s="23">
        <v>10484</v>
      </c>
      <c r="J44" s="23">
        <f>I44*(236.707/Base!D161)</f>
        <v>11567.404168045605</v>
      </c>
    </row>
    <row r="45" spans="1:10" x14ac:dyDescent="0.25">
      <c r="A45" s="118">
        <v>2010</v>
      </c>
      <c r="B45" s="10">
        <v>26927</v>
      </c>
      <c r="C45" s="34">
        <f>B45/(Base!C162)</f>
        <v>8.7044082896663641E-2</v>
      </c>
      <c r="E45" s="10">
        <v>9942</v>
      </c>
      <c r="F45" s="23">
        <f>E45*(236.707/Base!D162)</f>
        <v>10792.369822430934</v>
      </c>
      <c r="G45" s="119">
        <v>5939</v>
      </c>
      <c r="H45" s="44">
        <f>G45/(Base!C162)</f>
        <v>1.9198381116473626E-2</v>
      </c>
      <c r="I45" s="23">
        <v>10680</v>
      </c>
      <c r="J45" s="23">
        <f>I45*(236.707/Base!D162)</f>
        <v>11593.493231096598</v>
      </c>
    </row>
    <row r="46" spans="1:10" x14ac:dyDescent="0.25">
      <c r="A46" s="118">
        <v>2011</v>
      </c>
      <c r="B46" s="10">
        <v>26619</v>
      </c>
      <c r="C46" s="34">
        <f>B46/(Base!C163)</f>
        <v>8.5429022567973509E-2</v>
      </c>
      <c r="E46" s="10">
        <v>10304</v>
      </c>
      <c r="F46" s="23">
        <f>E46*(236.707/Base!D163)</f>
        <v>10843.068245168692</v>
      </c>
      <c r="G46" s="119">
        <v>6172</v>
      </c>
      <c r="H46" s="44">
        <f>G46/(Base!C163)</f>
        <v>1.9807953991116588E-2</v>
      </c>
      <c r="I46" s="23">
        <v>10737</v>
      </c>
      <c r="J46" s="23">
        <f>I46*(236.707/Base!D163)</f>
        <v>11298.721248871918</v>
      </c>
    </row>
    <row r="47" spans="1:10" x14ac:dyDescent="0.25">
      <c r="A47" s="10">
        <v>2012</v>
      </c>
      <c r="B47" s="10">
        <v>27078</v>
      </c>
      <c r="C47" s="34">
        <f>B47/(Base!C164)</f>
        <v>8.6259293946749749E-2</v>
      </c>
      <c r="E47" s="10">
        <v>10236</v>
      </c>
      <c r="F47" s="23">
        <f>E47*(236.707/Base!D164)</f>
        <v>10553.119210432329</v>
      </c>
      <c r="G47" s="10">
        <v>6236</v>
      </c>
      <c r="H47" s="44">
        <f>G47/(Base!C164)</f>
        <v>1.9865313429792874E-2</v>
      </c>
      <c r="I47" s="23">
        <v>10946</v>
      </c>
      <c r="J47" s="23">
        <f>I47*(236.707/Base!D164)</f>
        <v>11285.115560511163</v>
      </c>
    </row>
    <row r="48" spans="1:10" x14ac:dyDescent="0.25">
      <c r="A48" s="10">
        <v>2013</v>
      </c>
      <c r="B48" s="10">
        <v>27390</v>
      </c>
      <c r="C48" s="34">
        <f>B48/(Base!C165)</f>
        <v>8.6794895609617895E-2</v>
      </c>
      <c r="E48" s="10">
        <v>10137</v>
      </c>
      <c r="F48" s="23">
        <f>E48*(236.707/Base!D165)</f>
        <v>10300.179256257592</v>
      </c>
      <c r="G48" s="10">
        <v>6255</v>
      </c>
      <c r="H48" s="44">
        <f>G48/(Base!C165)</f>
        <v>1.9821178241626866E-2</v>
      </c>
      <c r="I48" s="23">
        <v>10932</v>
      </c>
      <c r="J48" s="23">
        <f>I48*(236.707/Base!D165)</f>
        <v>11107.976682392029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Documentation</vt:lpstr>
      <vt:lpstr>Charts</vt:lpstr>
      <vt:lpstr>Base</vt:lpstr>
      <vt:lpstr>Foodstamps</vt:lpstr>
      <vt:lpstr>Mortgage</vt:lpstr>
      <vt:lpstr>EarnedIncome</vt:lpstr>
      <vt:lpstr>Medicaid</vt:lpstr>
      <vt:lpstr>Medicare</vt:lpstr>
      <vt:lpstr>MinWage</vt:lpstr>
      <vt:lpstr>OASI</vt:lpstr>
      <vt:lpstr>SSI</vt:lpstr>
      <vt:lpstr>SocSecu</vt:lpstr>
      <vt:lpstr>Unemp</vt:lpstr>
      <vt:lpstr>Unions</vt:lpstr>
      <vt:lpstr>Pell</vt:lpstr>
      <vt:lpstr>Veterans</vt:lpstr>
      <vt:lpstr>TANF</vt:lpstr>
      <vt:lpstr>TANF_state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2018-06-21T03:02:40Z</dcterms:modified>
</cp:coreProperties>
</file>